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zachary.jimison\Downloads\"/>
    </mc:Choice>
  </mc:AlternateContent>
  <xr:revisionPtr revIDLastSave="0" documentId="13_ncr:1_{5722CB1F-2796-4863-B13E-2A093C495C01}" xr6:coauthVersionLast="47" xr6:coauthVersionMax="47" xr10:uidLastSave="{00000000-0000-0000-0000-000000000000}"/>
  <bookViews>
    <workbookView xWindow="-110" yWindow="-110" windowWidth="19420" windowHeight="10420" activeTab="1" xr2:uid="{00000000-000D-0000-FFFF-FFFF00000000}"/>
  </bookViews>
  <sheets>
    <sheet name="Instructions &amp; Definitions" sheetId="3" r:id="rId1"/>
    <sheet name="July" sheetId="1" r:id="rId2"/>
    <sheet name="August" sheetId="5" r:id="rId3"/>
    <sheet name="September" sheetId="6" r:id="rId4"/>
    <sheet name="October" sheetId="7" r:id="rId5"/>
    <sheet name="November" sheetId="8" r:id="rId6"/>
    <sheet name="December" sheetId="9" r:id="rId7"/>
    <sheet name="January" sheetId="10" r:id="rId8"/>
    <sheet name="February" sheetId="11" r:id="rId9"/>
    <sheet name="March" sheetId="12" r:id="rId10"/>
    <sheet name="April" sheetId="13" r:id="rId11"/>
    <sheet name="May" sheetId="14" r:id="rId12"/>
    <sheet name="June" sheetId="15" r:id="rId13"/>
    <sheet name="Summary by Month" sheetId="16" r:id="rId14"/>
    <sheet name="Background" sheetId="4" state="hidden" r:id="rId15"/>
  </sheets>
  <definedNames>
    <definedName name="_xlnm.Print_Area" localSheetId="10">April!$A$1:$R$37</definedName>
    <definedName name="_xlnm.Print_Area" localSheetId="2">August!$A$1:$R$37</definedName>
    <definedName name="_xlnm.Print_Area" localSheetId="6">December!$A$1:$R$37</definedName>
    <definedName name="_xlnm.Print_Area" localSheetId="8">February!$A$1:$R$37</definedName>
    <definedName name="_xlnm.Print_Area" localSheetId="7">January!$A$1:$R$37</definedName>
    <definedName name="_xlnm.Print_Area" localSheetId="1">July!$A$1:$R$38</definedName>
    <definedName name="_xlnm.Print_Area" localSheetId="12">June!$A$1:$R$37</definedName>
    <definedName name="_xlnm.Print_Area" localSheetId="9">March!$A$1:$R$37</definedName>
    <definedName name="_xlnm.Print_Area" localSheetId="11">May!$A$1:$R$37</definedName>
    <definedName name="_xlnm.Print_Area" localSheetId="5">November!$A$1:$R$38</definedName>
    <definedName name="_xlnm.Print_Area" localSheetId="4">October!$A$1:$R$37</definedName>
    <definedName name="_xlnm.Print_Area" localSheetId="3">September!$A$1:$R$37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 i="15" l="1"/>
  <c r="R4" i="15"/>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2" i="15"/>
  <c r="R3" i="14"/>
  <c r="R4" i="14"/>
  <c r="R5" i="14"/>
  <c r="R6" i="14"/>
  <c r="R7" i="14"/>
  <c r="R8" i="14"/>
  <c r="R9" i="14"/>
  <c r="R10" i="14"/>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2" i="14"/>
  <c r="R3" i="13"/>
  <c r="R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2" i="13"/>
  <c r="R3" i="12"/>
  <c r="R4" i="12"/>
  <c r="R5" i="12"/>
  <c r="R6" i="12"/>
  <c r="R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2" i="12"/>
  <c r="R3" i="11"/>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2" i="11"/>
  <c r="R3" i="10"/>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2" i="10"/>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2" i="9"/>
  <c r="R3" i="8"/>
  <c r="R4" i="8"/>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2" i="8"/>
  <c r="R3" i="7"/>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2" i="7"/>
  <c r="R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2" i="5"/>
  <c r="R2" i="6"/>
  <c r="R3" i="1"/>
  <c r="R2" i="1"/>
  <c r="B12" i="16"/>
  <c r="B11" i="16"/>
  <c r="B10" i="16"/>
  <c r="B9" i="16"/>
  <c r="B8" i="16"/>
  <c r="B7" i="16"/>
  <c r="B6" i="16"/>
  <c r="B5" i="16"/>
  <c r="B4" i="16"/>
  <c r="B3" i="16"/>
  <c r="B2" i="16"/>
  <c r="R38" i="1"/>
  <c r="T38" i="1" s="1"/>
  <c r="S38"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T2" i="15" l="1"/>
  <c r="T3" i="15"/>
  <c r="T4" i="15"/>
  <c r="T5" i="15"/>
  <c r="T6" i="15"/>
  <c r="T7" i="15"/>
  <c r="T8" i="15"/>
  <c r="T10" i="15"/>
  <c r="T11" i="15"/>
  <c r="T12" i="15"/>
  <c r="T14" i="15"/>
  <c r="T15" i="15"/>
  <c r="T16" i="15"/>
  <c r="T17" i="15"/>
  <c r="T18" i="15"/>
  <c r="T19" i="15"/>
  <c r="T20" i="15"/>
  <c r="T21" i="15"/>
  <c r="T22" i="15"/>
  <c r="T23" i="15"/>
  <c r="T24" i="15"/>
  <c r="T25" i="15"/>
  <c r="T26" i="15"/>
  <c r="T27" i="15"/>
  <c r="T28" i="15"/>
  <c r="T29" i="15"/>
  <c r="T30" i="15"/>
  <c r="T31" i="15"/>
  <c r="T32" i="15"/>
  <c r="T33" i="15"/>
  <c r="T34" i="15"/>
  <c r="T35" i="15"/>
  <c r="T36" i="15"/>
  <c r="T37" i="15"/>
  <c r="T2" i="14"/>
  <c r="T3" i="14"/>
  <c r="T4" i="14"/>
  <c r="T5" i="14"/>
  <c r="T6" i="14"/>
  <c r="T7" i="14"/>
  <c r="T8" i="14"/>
  <c r="T9" i="14"/>
  <c r="T10" i="14"/>
  <c r="T11" i="14"/>
  <c r="T12"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2" i="13"/>
  <c r="T3" i="13"/>
  <c r="T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2" i="12"/>
  <c r="T3" i="12"/>
  <c r="T4" i="12"/>
  <c r="T5" i="12"/>
  <c r="T6"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2" i="11"/>
  <c r="T3" i="1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2" i="10"/>
  <c r="T3" i="10"/>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2" i="9"/>
  <c r="T3" i="9"/>
  <c r="T4" i="9"/>
  <c r="T5" i="9"/>
  <c r="T6" i="9"/>
  <c r="T7"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2" i="8"/>
  <c r="T3" i="8"/>
  <c r="T4" i="8"/>
  <c r="T5" i="8"/>
  <c r="T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2" i="7"/>
  <c r="T3" i="7"/>
  <c r="T4" i="7"/>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2" i="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2" i="5"/>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2" i="1"/>
  <c r="T3" i="1"/>
  <c r="T4" i="1"/>
  <c r="T5" i="1"/>
  <c r="T6" i="1"/>
  <c r="T7" i="1"/>
  <c r="T8" i="1"/>
  <c r="T9" i="1"/>
  <c r="T10" i="1"/>
  <c r="T11" i="1"/>
  <c r="T12" i="1"/>
  <c r="T13" i="1"/>
  <c r="T14" i="1"/>
  <c r="T15" i="1"/>
  <c r="T16" i="1"/>
  <c r="T18" i="1"/>
  <c r="T19" i="1"/>
  <c r="T20" i="1"/>
  <c r="T21" i="1"/>
  <c r="T22" i="1"/>
  <c r="T23" i="1"/>
  <c r="T24" i="1"/>
  <c r="T25" i="1"/>
  <c r="T26" i="1"/>
  <c r="T27" i="1"/>
  <c r="T28" i="1"/>
  <c r="T29" i="1"/>
  <c r="T30" i="1"/>
  <c r="T31" i="1"/>
  <c r="T32" i="1"/>
  <c r="T33" i="1"/>
  <c r="T34" i="1"/>
  <c r="T35" i="1"/>
  <c r="T36" i="1"/>
  <c r="T37" i="1"/>
  <c r="B13" i="16"/>
  <c r="H13" i="16"/>
  <c r="G13" i="16"/>
  <c r="E13" i="16"/>
  <c r="D13" i="16"/>
  <c r="C13" i="16"/>
  <c r="H12" i="16"/>
  <c r="G12" i="16"/>
  <c r="E12" i="16"/>
  <c r="D12" i="16"/>
  <c r="C12" i="16"/>
  <c r="H11" i="16"/>
  <c r="G11" i="16"/>
  <c r="E11" i="16"/>
  <c r="D11" i="16"/>
  <c r="C11" i="16"/>
  <c r="H10" i="16"/>
  <c r="G10" i="16"/>
  <c r="E10" i="16"/>
  <c r="D10" i="16"/>
  <c r="C10" i="16"/>
  <c r="H9" i="16"/>
  <c r="G9" i="16"/>
  <c r="E9" i="16"/>
  <c r="D9" i="16"/>
  <c r="C9" i="16"/>
  <c r="H8" i="16"/>
  <c r="G8" i="16"/>
  <c r="E8" i="16"/>
  <c r="D8" i="16"/>
  <c r="C8" i="16"/>
  <c r="H7" i="16"/>
  <c r="G7" i="16"/>
  <c r="E7" i="16"/>
  <c r="D7" i="16"/>
  <c r="C7" i="16"/>
  <c r="H6" i="16"/>
  <c r="G6" i="16"/>
  <c r="E6" i="16"/>
  <c r="D6" i="16"/>
  <c r="C6" i="16"/>
  <c r="H5" i="16"/>
  <c r="G5" i="16"/>
  <c r="E5" i="16"/>
  <c r="D5" i="16"/>
  <c r="C5" i="16"/>
  <c r="H4" i="16"/>
  <c r="G4" i="16"/>
  <c r="E4" i="16"/>
  <c r="D4" i="16"/>
  <c r="C4" i="16"/>
  <c r="H3" i="16"/>
  <c r="G3" i="16"/>
  <c r="E3" i="16"/>
  <c r="D3" i="16"/>
  <c r="C3" i="16"/>
  <c r="H2" i="16"/>
  <c r="G2" i="16"/>
  <c r="E2" i="16"/>
  <c r="D2" i="16"/>
  <c r="C2" i="16"/>
  <c r="S2" i="12"/>
  <c r="F10" i="16" s="1"/>
  <c r="S3" i="12"/>
  <c r="S4" i="12"/>
  <c r="S5" i="12"/>
  <c r="S6"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2" i="11"/>
  <c r="S3" i="11"/>
  <c r="S4" i="11"/>
  <c r="S5" i="11"/>
  <c r="S6" i="11"/>
  <c r="S7" i="11"/>
  <c r="S8" i="11"/>
  <c r="S9" i="11"/>
  <c r="S10" i="11"/>
  <c r="S11" i="11"/>
  <c r="F9" i="16" s="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2" i="10"/>
  <c r="F8" i="16" s="1"/>
  <c r="S3" i="10"/>
  <c r="S4" i="10"/>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2" i="9"/>
  <c r="S3" i="9"/>
  <c r="S4" i="9"/>
  <c r="S5" i="9"/>
  <c r="F7" i="16" s="1"/>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2" i="8"/>
  <c r="S3" i="8"/>
  <c r="S4" i="8"/>
  <c r="S5" i="8"/>
  <c r="S6" i="8"/>
  <c r="S7" i="8"/>
  <c r="S8"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2" i="7"/>
  <c r="F5" i="16" s="1"/>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2" i="6"/>
  <c r="F4" i="16" s="1"/>
  <c r="S3" i="6"/>
  <c r="S4"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2" i="5"/>
  <c r="F3" i="16" s="1"/>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2" i="13"/>
  <c r="S3" i="13"/>
  <c r="S4" i="13"/>
  <c r="F11" i="16" s="1"/>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2" i="14"/>
  <c r="F12" i="16" s="1"/>
  <c r="S3" i="14"/>
  <c r="S4" i="14"/>
  <c r="S5" i="14"/>
  <c r="S6" i="14"/>
  <c r="S7" i="14"/>
  <c r="S8" i="14"/>
  <c r="S9" i="14"/>
  <c r="S10" i="14"/>
  <c r="S11" i="14"/>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2" i="15"/>
  <c r="F13" i="16" s="1"/>
  <c r="S3" i="15"/>
  <c r="S4" i="15"/>
  <c r="S5" i="15"/>
  <c r="S6" i="15"/>
  <c r="S7" i="15"/>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T9" i="15"/>
  <c r="T13" i="15"/>
  <c r="T17" i="1"/>
  <c r="F6" i="16" l="1"/>
  <c r="F2" i="16"/>
  <c r="I13" i="16"/>
  <c r="I12" i="16"/>
  <c r="I7" i="16"/>
  <c r="I11" i="16"/>
  <c r="I10" i="16"/>
  <c r="I9" i="16"/>
  <c r="I8" i="16"/>
  <c r="I6" i="16"/>
  <c r="I5" i="16"/>
  <c r="I4" i="16"/>
  <c r="I3" i="16"/>
  <c r="I2" i="16"/>
</calcChain>
</file>

<file path=xl/sharedStrings.xml><?xml version="1.0" encoding="utf-8"?>
<sst xmlns="http://schemas.openxmlformats.org/spreadsheetml/2006/main" count="365" uniqueCount="88">
  <si>
    <t>Start Date of Most Recent Job</t>
  </si>
  <si>
    <t xml:space="preserve">Employer Name </t>
  </si>
  <si>
    <t>Job Title</t>
  </si>
  <si>
    <t>End Date of Most Recent Job</t>
  </si>
  <si>
    <t>Client ID</t>
  </si>
  <si>
    <t>Client's Last Name</t>
  </si>
  <si>
    <t>Client's First Name</t>
  </si>
  <si>
    <t>No</t>
  </si>
  <si>
    <t>Missing/Incorrect Values</t>
  </si>
  <si>
    <t>Field Name</t>
  </si>
  <si>
    <t>Definition</t>
  </si>
  <si>
    <t>Input Expected</t>
  </si>
  <si>
    <t>Optional?</t>
  </si>
  <si>
    <t>Text</t>
  </si>
  <si>
    <t>Numbers/Text</t>
  </si>
  <si>
    <t>Date</t>
  </si>
  <si>
    <t>Yes/No</t>
  </si>
  <si>
    <t>No input needed. Use this field to see if other fields were filled in incorrectly.</t>
  </si>
  <si>
    <t>None</t>
  </si>
  <si>
    <t>Indicate whether the client is receiving Social Security (either income or disability insurance) benefits.</t>
  </si>
  <si>
    <t>Number</t>
  </si>
  <si>
    <t>The date that the most recent job that the client has held ended. Should be blank if the client's current job is still active.</t>
  </si>
  <si>
    <t>2. Please fill out all required fields for each row.</t>
  </si>
  <si>
    <t xml:space="preserve"> Hourly Pay</t>
  </si>
  <si>
    <t>Average # Hours Worked Per Week</t>
  </si>
  <si>
    <t>The name of the business/company/individual employing the client; if client holds multiple jobs enter the employer for the job most recently attained.</t>
  </si>
  <si>
    <t>The name of the position that the client currently holds; if client holds multiple jobs enter the employer for the job most recently attained.</t>
  </si>
  <si>
    <t>Number of hours worked per week by the client for the month or after the current job began. If the number of hours worked per week varies or if client holds multiple jobs simultaneously, please enter an average.</t>
  </si>
  <si>
    <t>Most Recent Clubhouse Attendance Date</t>
  </si>
  <si>
    <t>The Ora Clubhouse</t>
  </si>
  <si>
    <t>Gainesville Opportunity Center</t>
  </si>
  <si>
    <t>January</t>
  </si>
  <si>
    <t>December</t>
  </si>
  <si>
    <t>February</t>
  </si>
  <si>
    <t>March</t>
  </si>
  <si>
    <t>April</t>
  </si>
  <si>
    <t>May</t>
  </si>
  <si>
    <t>June</t>
  </si>
  <si>
    <t>July</t>
  </si>
  <si>
    <t>August</t>
  </si>
  <si>
    <t>September</t>
  </si>
  <si>
    <t>October</t>
  </si>
  <si>
    <t>November</t>
  </si>
  <si>
    <t>Month</t>
  </si>
  <si>
    <t>Month Number</t>
  </si>
  <si>
    <t>Provider</t>
  </si>
  <si>
    <t>Provider ID</t>
  </si>
  <si>
    <t>59-3509499</t>
  </si>
  <si>
    <t>59-3720139</t>
  </si>
  <si>
    <t>20-8823721</t>
  </si>
  <si>
    <t>Yes</t>
  </si>
  <si>
    <t>The average hourly pay during the month for the job(s) that the client currently holds.</t>
  </si>
  <si>
    <t>The date that the client began the most recent job that they have held.</t>
  </si>
  <si>
    <t>1. Please include an entry for each active clubhouse member (who has attended in the past 90 days) during the month, regardless if they received support employment services.</t>
  </si>
  <si>
    <t>Receiving Pre-Employment Supports this Month?
(Yes/No)</t>
  </si>
  <si>
    <t>Did This Client Receive Supported Employment Services this Month?
(Yes/No)</t>
  </si>
  <si>
    <t>Is This Client Receiving Benefits?
(Yes/No)</t>
  </si>
  <si>
    <t>The date that the client most recently attended clubhouse.</t>
  </si>
  <si>
    <t>The Client ID used by the provider.</t>
  </si>
  <si>
    <t>The last name of the client. Only enter active clients (clients who attended clubhouse in the past 90 days).</t>
  </si>
  <si>
    <t>The first name of the client. Only enter active clients (clients who attended clubhouse in the past 90 days).</t>
  </si>
  <si>
    <t>Only required for supported employment members</t>
  </si>
  <si>
    <t>Did this Client Receive Pre-Employment Supports this Month?
(Yes/No)</t>
  </si>
  <si>
    <t>Indicate whether client received pre-employment supports beyond basic skills training normally conducted at the Clubhouse (i.e., is receiving supported employment prior to beginning a job). Should only include clients who are not employed and who have a documented employment-related goal.</t>
  </si>
  <si>
    <t>Employer Name(s)</t>
  </si>
  <si>
    <t>Indicate whether client received supported employment services this month beyond basic skills training normally conducted at the Clubhouse.</t>
  </si>
  <si>
    <t>Van Gogh's Palette, Inc. d/b/a Vincent House</t>
  </si>
  <si>
    <t>to my working habits</t>
  </si>
  <si>
    <t>Supported Employment Initial Assessment Completion Date</t>
  </si>
  <si>
    <t>The date that the initial supported employment assessment for this supported employment episode was completed.</t>
  </si>
  <si>
    <t>Supported Employment Initial Employment Plan Creation Date</t>
  </si>
  <si>
    <t>The date that the initial service plan for this client for this supported employment episode was completed.</t>
  </si>
  <si>
    <t>The date that this client has most recently received a supported employment service.</t>
  </si>
  <si>
    <t>Supported Employment Discharge Date</t>
  </si>
  <si>
    <t>The date that the client was discharged from supported employment.</t>
  </si>
  <si>
    <t>Supported Employment Initial Service Plan Creation Date</t>
  </si>
  <si>
    <t>Most Recent Supported Employment Service Date</t>
  </si>
  <si>
    <t>Provider Name:</t>
  </si>
  <si>
    <t>Current Fiscal Year End:</t>
  </si>
  <si>
    <t># Clubhouse Attendees</t>
  </si>
  <si>
    <t># Receiving Pre-Employment</t>
  </si>
  <si>
    <t># Receiving Benefits</t>
  </si>
  <si>
    <t># Receiving Supported Employment</t>
  </si>
  <si>
    <t>Job Length (Days)</t>
  </si>
  <si>
    <t>Average Length of Employment
(Only includes jobs with end dates)</t>
  </si>
  <si>
    <t xml:space="preserve"> Average Hourly Pay</t>
  </si>
  <si>
    <t># Validation Errors</t>
  </si>
  <si>
    <t>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</si>
</sst>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4" x14ac:knownFonts="1">
    <font>
      <sz val="11"/>
      <color theme="1"/>
      <name val="Calibri"/>
      <family val="2"/>
      <scheme val="minor"/>
    </font>
    <font>
      <b/>
      <sz val="9"/>
      <name val="Arial"/>
      <family val="2"/>
    </font>
    <font>
      <sz val="8"/>
      <name val="Arial"/>
      <family val="2"/>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bottom/>
      <diagonal/>
    </border>
  </borders>
  <cellStyleXfs count="2">
    <xf numFmtId="0" fontId="0" fillId="0" borderId="0"/>
    <xf numFmtId="44" fontId="3" fillId="0" borderId="0" applyFont="0" applyFill="0" applyBorder="0" applyAlignment="0" applyProtection="0"/>
  </cellStyleXfs>
  <cellXfs count="31">
    <xf numFmtId="0" fontId="0" fillId="0" borderId="0" xfId="0"/>
    <xf numFmtId="49" fontId="2" fillId="0" borderId="0" xfId="0" applyNumberFormat="1" applyFont="1" applyAlignment="1">
      <alignment horizontal="center" vertical="center"/>
    </xf>
    <xf numFmtId="2" fontId="2" fillId="0" borderId="0" xfId="0" applyNumberFormat="1" applyFont="1" applyAlignment="1">
      <alignment horizontal="center" vertical="center" wrapText="1"/>
    </xf>
    <xf numFmtId="49" fontId="2" fillId="0" borderId="0" xfId="0" applyNumberFormat="1" applyFont="1"/>
    <xf numFmtId="49" fontId="0" fillId="0" borderId="0" xfId="0" applyNumberFormat="1"/>
    <xf numFmtId="2" fontId="0" fillId="0" borderId="0" xfId="0" applyNumberFormat="1"/>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44" fontId="1" fillId="0" borderId="0" xfId="1"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44" fontId="2" fillId="0" borderId="0" xfId="1" applyFont="1" applyFill="1" applyBorder="1" applyAlignment="1">
      <alignment horizontal="center" vertical="center" wrapText="1"/>
    </xf>
    <xf numFmtId="14" fontId="2" fillId="0" borderId="0" xfId="0" applyNumberFormat="1" applyFont="1" applyAlignment="1">
      <alignment horizontal="center" vertical="top" wrapText="1"/>
    </xf>
    <xf numFmtId="0" fontId="2" fillId="0" borderId="0" xfId="0" applyFont="1" applyAlignment="1">
      <alignment horizontal="center" wrapText="1"/>
    </xf>
    <xf numFmtId="2" fontId="2" fillId="0" borderId="0" xfId="0" applyNumberFormat="1" applyFont="1" applyAlignment="1">
      <alignment horizontal="center" wrapText="1"/>
    </xf>
    <xf numFmtId="44" fontId="2" fillId="0" borderId="0" xfId="1"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xf numFmtId="44" fontId="0" fillId="0" borderId="0" xfId="1" applyFont="1" applyFill="1" applyBorder="1"/>
    <xf numFmtId="0" fontId="0" fillId="0" borderId="0" xfId="0" applyAlignment="1">
      <alignment wrapText="1"/>
    </xf>
    <xf numFmtId="14" fontId="2" fillId="0" borderId="0"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4" fontId="2" fillId="0" borderId="0" xfId="0" quotePrefix="1" applyNumberFormat="1" applyFont="1" applyAlignment="1">
      <alignment horizontal="center" vertical="center" wrapText="1"/>
    </xf>
    <xf numFmtId="44" fontId="1" fillId="0" borderId="1" xfId="1" applyFont="1" applyFill="1" applyBorder="1" applyAlignment="1">
      <alignment horizontal="center" vertical="center" wrapText="1"/>
    </xf>
    <xf numFmtId="0" fontId="0" fillId="0" borderId="0" xfId="0" applyAlignment="1">
      <alignment horizontal="center" wrapText="1"/>
    </xf>
  </cellXfs>
  <cellStyles count="2">
    <cellStyle name="Currency" xfId="1" builtinId="4"/>
    <cellStyle name="Normal" xfId="0" builtinId="0"/>
  </cellStyles>
  <dxfs count="27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auto="1"/>
        </patternFill>
      </fill>
    </dxf>
    <dxf>
      <numFmt numFmtId="0" formatCode="General"/>
      <fill>
        <patternFill patternType="none">
          <fgColor indexed="64"/>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Clients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by Month'!$B$1</c:f>
              <c:strCache>
                <c:ptCount val="1"/>
                <c:pt idx="0">
                  <c:v># Clubhouse Attendees</c:v>
                </c:pt>
              </c:strCache>
            </c:strRef>
          </c:tx>
          <c:spPr>
            <a:ln w="28575" cap="rnd">
              <a:solidFill>
                <a:schemeClr val="accent1"/>
              </a:solidFill>
              <a:round/>
            </a:ln>
            <a:effectLst/>
          </c:spPr>
          <c:marker>
            <c:symbol val="none"/>
          </c:marker>
          <c:cat>
            <c:strRef>
              <c:f>'Summary by Month'!$A$2:$A$13</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'Summary by Month'!$B$2:$B$13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341-4EE8-8406-BF0AB8C1C3E2}"/>
            </c:ext>
          </c:extLst>
        </c:ser>
        <c:ser>
          <c:idx val="1"/>
          <c:order val="1"/>
          <c:tx>
            <c:strRef>
              <c:f>'Summary by Month'!$C$1</c:f>
              <c:strCache>
                <c:ptCount val="1"/>
                <c:pt idx="0">
                  <c:v># Receiving Pre-Employment</c:v>
                </c:pt>
              </c:strCache>
            </c:strRef>
          </c:tx>
          <c:spPr>
            <a:ln w="28575" cap="rnd">
              <a:solidFill>
                <a:schemeClr val="accent2"/>
              </a:solidFill>
              <a:round/>
            </a:ln>
            <a:effectLst/>
          </c:spPr>
          <c:marker>
            <c:symbol val="none"/>
          </c:marker>
          <c:cat>
            <c:strRef>
              <c:f>'Summary by Month'!$A$2:$A$13</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'Summary by Month'!$C$2:$C$13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341-4EE8-8406-BF0AB8C1C3E2}"/>
            </c:ext>
          </c:extLst>
        </c:ser>
        <c:ser>
          <c:idx val="2"/>
          <c:order val="2"/>
          <c:tx>
            <c:strRef>
              <c:f>'Summary by Month'!$D$1</c:f>
              <c:strCache>
                <c:ptCount val="1"/>
                <c:pt idx="0">
                  <c:v># Receiving Benefits</c:v>
                </c:pt>
              </c:strCache>
            </c:strRef>
          </c:tx>
          <c:spPr>
            <a:ln w="28575" cap="rnd">
              <a:solidFill>
                <a:schemeClr val="accent3"/>
              </a:solidFill>
              <a:round/>
            </a:ln>
            <a:effectLst/>
          </c:spPr>
          <c:marker>
            <c:symbol val="none"/>
          </c:marker>
          <c:cat>
            <c:strRef>
              <c:f>'Summary by Month'!$A$2:$A$13</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'Summary by Month'!$D$2:$D$13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341-4EE8-8406-BF0AB8C1C3E2}"/>
            </c:ext>
          </c:extLst>
        </c:ser>
        <c:ser>
          <c:idx val="3"/>
          <c:order val="3"/>
          <c:tx>
            <c:strRef>
              <c:f>'Summary by Month'!$E$1</c:f>
              <c:strCache>
                <c:ptCount val="1"/>
                <c:pt idx="0">
                  <c:v># Receiving Supported Employment</c:v>
                </c:pt>
              </c:strCache>
            </c:strRef>
          </c:tx>
          <c:spPr>
            <a:ln w="28575" cap="rnd">
              <a:solidFill>
                <a:schemeClr val="accent4"/>
              </a:solidFill>
              <a:round/>
            </a:ln>
            <a:effectLst/>
          </c:spPr>
          <c:marker>
            <c:symbol val="none"/>
          </c:marker>
          <c:cat>
            <c:strRef>
              <c:f>'Summary by Month'!$A$2:$A$13</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'Summary by Month'!$E$2:$E$13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6341-4EE8-8406-BF0AB8C1C3E2}"/>
            </c:ext>
          </c:extLst>
        </c:ser>
        <c:dLbls>
          <c:showLegendKey val="0"/>
          <c:showVal val="0"/>
          <c:showCatName val="0"/>
          <c:showSerName val="0"/>
          <c:showPercent val="0"/>
          <c:showBubbleSize val="0"/>
        </c:dLbls>
        <c:smooth val="0"/>
        <c:axId val="1040132944"/>
        <c:axId val="1040130448"/>
      </c:lineChart>
      <c:catAx>
        <c:axId val="1040132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0130448"/>
        <c:crosses val="autoZero"/>
        <c:auto val="1"/>
        <c:lblAlgn val="ctr"/>
        <c:lblOffset val="100"/>
        <c:noMultiLvlLbl val="0"/>
      </c:catAx>
      <c:valAx>
        <c:axId val="1040130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013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19050</xdr:colOff>
      <xdr:row>0</xdr:row>
      <xdr:rowOff>0</xdr:rowOff>
    </xdr:from>
    <xdr:to>
      <xdr:col>16</xdr:col>
      <xdr:colOff>323850</xdr:colOff>
      <xdr:row>7</xdr:row>
      <xdr:rowOff>0</xdr:rowOff>
    </xdr:to>
    <xdr:graphicFrame macro="">
      <xdr:nvGraphicFramePr>
        <xdr:cNvPr id="2" name="Chart 1">
          <a:extLst>
            <a:ext uri="{FF2B5EF4-FFF2-40B4-BE49-F238E27FC236}">
              <a16:creationId xmlns:a16="http://schemas.microsoft.com/office/drawing/2014/main" id="{20CAE32B-FBB1-42AC-BC03-01C829BB4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86E627-9720-40B0-9339-FDD759E8A13B}" name="Table2" displayName="Table2" ref="A8:D26" totalsRowShown="0">
  <autoFilter ref="A8:D26" xr:uid="{9708A36B-A707-4572-9065-16AF10DBA4B0}"/>
  <tableColumns count="4">
    <tableColumn id="1" xr3:uid="{88BB6F57-08CA-4121-ACC5-13C30B2BB46C}" name="Field Name"/>
    <tableColumn id="2" xr3:uid="{3E2F4F92-681B-426E-8B0C-793B346D30A9}" name="Definition"/>
    <tableColumn id="3" xr3:uid="{8FB12BE3-BD0D-4501-BD11-EFB0D733741C}" name="Input Expected"/>
    <tableColumn id="4" xr3:uid="{AA70F021-DAA1-4B4E-BFD5-E08C239CD2E0}" name="Optional?"/>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A68B4E-EA89-46C7-BB86-B72A4F2CE12A}" name="July" displayName="July" ref="A1:T38" totalsRowShown="0" headerRowDxfId="275" dataDxfId="274" headerRowCellStyle="Currency">
  <autoFilter ref="A1:T38" xr:uid="{7AAAEB28-6384-43D1-A669-E4D395D9FA00}"/>
  <sortState xmlns:xlrd2="http://schemas.microsoft.com/office/spreadsheetml/2017/richdata2" ref="A2:R36">
    <sortCondition ref="L1:L36"/>
  </sortState>
  <tableColumns count="20">
    <tableColumn id="1" xr3:uid="{97228D8F-B474-4886-B739-FB82FAB7A750}" name="Client's Last Name" dataDxfId="273"/>
    <tableColumn id="13" xr3:uid="{8C6ED193-23CD-41B0-9B41-E670382B8CC4}" name="Client's First Name" dataDxfId="272"/>
    <tableColumn id="2" xr3:uid="{40F5C0A2-2028-4C42-86E2-6220906635EB}" name="Client ID" dataDxfId="271"/>
    <tableColumn id="17" xr3:uid="{527AE36C-EF3B-4217-A3B3-60734C9EFE32}" name="Most Recent Clubhouse Attendance Date" dataDxfId="270"/>
    <tableColumn id="22" xr3:uid="{0C3280F0-EAF0-4001-80A1-DA6C242EF41F}" name="Did this Client Receive Pre-Employment Supports this Month?_x000a_(Yes/No)" dataDxfId="269"/>
    <tableColumn id="23" xr3:uid="{DF913BC2-5DDD-4C2E-A875-2317A7BA0A1A}" name="Is This Client Receiving Benefits?_x000a_(Yes/No)" dataDxfId="268"/>
    <tableColumn id="21" xr3:uid="{051883D3-5E58-4EE0-A769-FD2A0A8D5A22}" name="Did This Client Receive Supported Employment Services this Month?_x000a_(Yes/No)" dataDxfId="267"/>
    <tableColumn id="4" xr3:uid="{E6A8D01F-2889-44B9-B346-978D9637BC6A}" name="Supported Employment Initial Assessment Completion Date" dataDxfId="266"/>
    <tableColumn id="20" xr3:uid="{837D171B-AD49-4AE8-8501-9C15ADFACBF4}" name="Supported Employment Initial Service Plan Creation Date" dataDxfId="265"/>
    <tableColumn id="18" xr3:uid="{3FE9FE30-72B5-49F2-B1C3-FBC56D6E0812}" name="Most Recent Supported Employment Service Date" dataDxfId="264"/>
    <tableColumn id="19" xr3:uid="{DE791469-3C26-43CE-8BD9-66A31F1E542C}" name="Supported Employment Discharge Date" dataDxfId="263"/>
    <tableColumn id="7" xr3:uid="{A8FFADBC-365A-4321-AE85-8885273F6C5B}" name="Start Date of Most Recent Job" dataDxfId="262"/>
    <tableColumn id="16" xr3:uid="{31801C2F-D4B3-4564-B142-6AD5CA634CA6}" name="End Date of Most Recent Job" dataDxfId="261" dataCellStyle="Currency"/>
    <tableColumn id="8" xr3:uid="{F63744B0-A172-4AB4-88DE-165C18AF5D50}" name="Employer Name " dataDxfId="260"/>
    <tableColumn id="9" xr3:uid="{1350400E-5BA5-4FBF-AE27-F033960284D3}" name="Job Title" dataDxfId="259"/>
    <tableColumn id="10" xr3:uid="{D11CE6DF-8921-496C-A11F-21D108CB4AFB}" name="Average # Hours Worked Per Week" dataDxfId="258"/>
    <tableColumn id="11" xr3:uid="{5700DC2D-86D2-4A69-B80B-9D0D27B71A61}" name=" Hourly Pay" dataDxfId="257" dataCellStyle="Currency"/>
    <tableColumn id="12" xr3:uid="{CA8F44D0-5641-44B4-97DA-FE3AE4BBC200}" name="Missing/Incorrect Values" dataDxfId="256">
      <calculatedColumnFormula>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calculatedColumnFormula>
    </tableColumn>
    <tableColumn id="3" xr3:uid="{905B256E-329A-46C0-8B6F-57D64FE9181F}" name="Job Length (Days)" dataDxfId="255">
      <calculatedColumnFormula>IF(AND(July[[#This Row],[Start Date of Most Recent Job]]&lt;&gt;"",July[[#This Row],[End Date of Most Recent Job]]&lt;&gt;""),DATEDIF(July[[#This Row],[Start Date of Most Recent Job]],July[[#This Row],[End Date of Most Recent Job]],"D"),"")</calculatedColumnFormula>
    </tableColumn>
    <tableColumn id="5" xr3:uid="{10607E8F-CF81-4580-A38D-826DB42B3D87}" name="Len" dataDxfId="254">
      <calculatedColumnFormula>LEN(July[[#This Row],[Missing/Incorrect Values]])</calculatedColumnFormula>
    </tableColumn>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5AFE58-C2FB-439B-8767-32E130D99432}" name="August" displayName="August" ref="A1:T37" totalsRowShown="0" headerRowDxfId="253" dataDxfId="252" headerRowCellStyle="Currency">
  <autoFilter ref="A1:T37" xr:uid="{7AAAEB28-6384-43D1-A669-E4D395D9FA00}"/>
  <sortState xmlns:xlrd2="http://schemas.microsoft.com/office/spreadsheetml/2017/richdata2" ref="A2:R36">
    <sortCondition ref="L1:L36"/>
  </sortState>
  <tableColumns count="20">
    <tableColumn id="1" xr3:uid="{0F9D1BAD-5AB8-45BF-84EC-3B99EE2B111D}" name="Client's Last Name" dataDxfId="251"/>
    <tableColumn id="13" xr3:uid="{4F07D383-E891-4243-AB0D-0BE95599E7EC}" name="Client's First Name" dataDxfId="250"/>
    <tableColumn id="2" xr3:uid="{2BDDD4BE-991D-4324-B74E-C04459F9F837}" name="Client ID" dataDxfId="249"/>
    <tableColumn id="17" xr3:uid="{E4E70303-55E8-40C6-AC17-7AC80EB8F8EF}" name="Most Recent Clubhouse Attendance Date" dataDxfId="248"/>
    <tableColumn id="22" xr3:uid="{F46FE6C9-7B13-4321-B448-2C0B3D461096}" name="Did this Client Receive Pre-Employment Supports this Month?_x000a_(Yes/No)" dataDxfId="247"/>
    <tableColumn id="23" xr3:uid="{ADE563F4-9E70-4144-AFAF-62DFF8DCD52D}" name="Is This Client Receiving Benefits?_x000a_(Yes/No)" dataDxfId="246"/>
    <tableColumn id="21" xr3:uid="{DCC78868-CD70-440B-8D3A-68CCF41DCB5E}" name="Did This Client Receive Supported Employment Services this Month?_x000a_(Yes/No)" dataDxfId="245"/>
    <tableColumn id="4" xr3:uid="{8AE71A39-8A3B-4683-A86E-A0162E1F31E9}" name="Supported Employment Initial Assessment Completion Date" dataDxfId="244"/>
    <tableColumn id="20" xr3:uid="{E875B09C-1C0E-4FA2-9F02-331FD88543DB}" name="Supported Employment Initial Service Plan Creation Date" dataDxfId="243"/>
    <tableColumn id="18" xr3:uid="{42865A13-8253-4300-9294-D66B0E154B0D}" name="Most Recent Supported Employment Service Date" dataDxfId="242"/>
    <tableColumn id="19" xr3:uid="{0A9F0249-D5FE-4354-A08A-03D78DA416D6}" name="Supported Employment Discharge Date" dataDxfId="241"/>
    <tableColumn id="7" xr3:uid="{D6FD4480-D782-4A39-A6EC-B2651030EA1E}" name="Start Date of Most Recent Job" dataDxfId="240"/>
    <tableColumn id="16" xr3:uid="{F8949CC0-D20F-4C0F-A325-F6AD8BEA5CCE}" name="End Date of Most Recent Job" dataDxfId="239" dataCellStyle="Currency"/>
    <tableColumn id="8" xr3:uid="{4D9488AC-0A12-4C86-897D-7541AD66FE34}" name="Employer Name " dataDxfId="238"/>
    <tableColumn id="9" xr3:uid="{12ABF7DA-F67F-449F-82D0-6432BD1ECFB6}" name="Job Title" dataDxfId="237"/>
    <tableColumn id="10" xr3:uid="{5008D948-4433-4871-8C01-65E235779C1D}" name="Average # Hours Worked Per Week" dataDxfId="236"/>
    <tableColumn id="11" xr3:uid="{782E3A7D-3EC5-4A43-BC83-054DA664BF43}" name=" Hourly Pay" dataDxfId="235" dataCellStyle="Currency"/>
    <tableColumn id="12" xr3:uid="{3B6AA0A2-8508-4A0D-9CE8-01376E0AC656}" name="Missing/Incorrect Values" dataDxfId="234">
      <calculatedColumnFormula>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calculatedColumnFormula>
    </tableColumn>
    <tableColumn id="3" xr3:uid="{3A4D5E71-9CB0-473B-8942-4AA1F9731D4F}" name="Job Length (Days)" dataDxfId="233">
      <calculatedColumnFormula>IF(AND(August[[#This Row],[Start Date of Most Recent Job]]&lt;&gt;"",August[[#This Row],[End Date of Most Recent Job]]&lt;&gt;""),DATEDIF(August[[#This Row],[Start Date of Most Recent Job]],August[[#This Row],[End Date of Most Recent Job]],"D"),"")</calculatedColumnFormula>
    </tableColumn>
    <tableColumn id="5" xr3:uid="{513B188C-7C64-4EB5-A815-EAC468C5FAE6}" name="Len" dataDxfId="232">
      <calculatedColumnFormula>LEN(August[[#This Row],[Missing/Incorrect Values]])</calculatedColumnFormula>
    </tableColumn>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A8E725-786C-44BA-8E47-D4E5FCB21A21}" name="September" displayName="September" ref="A1:T37" totalsRowShown="0" headerRowDxfId="231" dataDxfId="230" headerRowCellStyle="Currency">
  <autoFilter ref="A1:T37" xr:uid="{7AAAEB28-6384-43D1-A669-E4D395D9FA00}"/>
  <sortState xmlns:xlrd2="http://schemas.microsoft.com/office/spreadsheetml/2017/richdata2" ref="A2:R36">
    <sortCondition ref="L1:L36"/>
  </sortState>
  <tableColumns count="20">
    <tableColumn id="1" xr3:uid="{80EF644B-2F0D-49C4-8939-CBA671AC5D2C}" name="Client's Last Name" dataDxfId="229"/>
    <tableColumn id="13" xr3:uid="{4D919282-336D-43B3-9375-4142086D4256}" name="Client's First Name" dataDxfId="228"/>
    <tableColumn id="2" xr3:uid="{258A47EA-7E2F-452F-89CB-C180739C515B}" name="Client ID" dataDxfId="227"/>
    <tableColumn id="17" xr3:uid="{CC593C16-E74C-49C0-96DD-53D16BEBE574}" name="Most Recent Clubhouse Attendance Date" dataDxfId="226"/>
    <tableColumn id="22" xr3:uid="{DCDF5E69-A82C-42B2-BC4A-EF2AAD0CACA3}" name="Did this Client Receive Pre-Employment Supports this Month?_x000a_(Yes/No)" dataDxfId="225"/>
    <tableColumn id="23" xr3:uid="{A05BA96A-EBAB-4045-8D3E-8ACE6B789EE8}" name="Is This Client Receiving Benefits?_x000a_(Yes/No)" dataDxfId="224"/>
    <tableColumn id="21" xr3:uid="{431E16A2-824D-4186-A79C-965598ED8AED}" name="Did This Client Receive Supported Employment Services this Month?_x000a_(Yes/No)" dataDxfId="223"/>
    <tableColumn id="4" xr3:uid="{6DF80BFD-1647-40D5-A35C-225F5A6DFF7F}" name="Supported Employment Initial Assessment Completion Date" dataDxfId="222"/>
    <tableColumn id="20" xr3:uid="{9A3987E8-2077-4BBA-8047-7C9AD31EA515}" name="Supported Employment Initial Service Plan Creation Date" dataDxfId="221"/>
    <tableColumn id="18" xr3:uid="{14121BD6-CF41-48BD-8539-646FB75DB822}" name="Most Recent Supported Employment Service Date" dataDxfId="220"/>
    <tableColumn id="19" xr3:uid="{94D554F6-9263-4599-B1A8-BEB77AE100DA}" name="Supported Employment Discharge Date" dataDxfId="219"/>
    <tableColumn id="7" xr3:uid="{76865369-C2A5-4569-B6CD-B46501A97558}" name="Start Date of Most Recent Job" dataDxfId="218"/>
    <tableColumn id="16" xr3:uid="{9FDBB87C-9D40-4046-B737-47B848451B4C}" name="End Date of Most Recent Job" dataDxfId="217" dataCellStyle="Currency"/>
    <tableColumn id="8" xr3:uid="{D1CDDC83-CE9D-408F-A359-FBED4735C1B0}" name="Employer Name " dataDxfId="216"/>
    <tableColumn id="9" xr3:uid="{A75FE756-BE13-4DD1-822A-699621DF3E9A}" name="Job Title" dataDxfId="215"/>
    <tableColumn id="10" xr3:uid="{B252173E-F5AE-4980-B128-DCF2D21FA71A}" name="Average # Hours Worked Per Week" dataDxfId="214"/>
    <tableColumn id="11" xr3:uid="{0C04CA02-B35A-4E64-BA96-36F8C37BB89C}" name=" Hourly Pay" dataDxfId="213" dataCellStyle="Currency"/>
    <tableColumn id="12" xr3:uid="{5884ACCB-86C6-4873-8DDC-C7C4C281A5F9}" name="Missing/Incorrect Values" dataDxfId="212">
      <calculatedColumnFormula>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calculatedColumnFormula>
    </tableColumn>
    <tableColumn id="3" xr3:uid="{FF93F0C5-BC5F-42D4-97ED-5B46EA4B064E}" name="Job Length (Days)" dataDxfId="211">
      <calculatedColumnFormula>IF(AND(September[[#This Row],[Start Date of Most Recent Job]]&lt;&gt;"",September[[#This Row],[End Date of Most Recent Job]]&lt;&gt;""),DATEDIF(September[[#This Row],[Start Date of Most Recent Job]],September[[#This Row],[End Date of Most Recent Job]],"D"),"")</calculatedColumnFormula>
    </tableColumn>
    <tableColumn id="5" xr3:uid="{2F869DD9-C6DE-4318-BF6A-E9A8DF5C588C}" name="Len" dataDxfId="210">
      <calculatedColumnFormula>LEN(September[[#This Row],[Missing/Incorrect Values]])</calculatedColumnFormula>
    </tableColumn>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3B9128-AE9B-41D0-BA51-91A0C12324ED}" name="October" displayName="October" ref="A1:T37" totalsRowShown="0" headerRowDxfId="209" dataDxfId="208" headerRowCellStyle="Currency">
  <autoFilter ref="A1:T37" xr:uid="{7AAAEB28-6384-43D1-A669-E4D395D9FA00}"/>
  <sortState xmlns:xlrd2="http://schemas.microsoft.com/office/spreadsheetml/2017/richdata2" ref="A2:R36">
    <sortCondition ref="L1:L36"/>
  </sortState>
  <tableColumns count="20">
    <tableColumn id="1" xr3:uid="{99A9BCF3-B55A-4719-9A29-A46FAE0FA858}" name="Client's Last Name" dataDxfId="207"/>
    <tableColumn id="13" xr3:uid="{F4F35E70-94BB-4EB8-8EAA-D6802E95B637}" name="Client's First Name" dataDxfId="206"/>
    <tableColumn id="2" xr3:uid="{8589126B-E0AC-4ED5-8DC5-E834D1A8B46B}" name="Client ID" dataDxfId="205"/>
    <tableColumn id="17" xr3:uid="{F8A17F53-4A90-408B-892D-DBB986020CD9}" name="Most Recent Clubhouse Attendance Date" dataDxfId="204"/>
    <tableColumn id="22" xr3:uid="{385D5D7B-CE78-4331-B201-01DBA79A83B2}" name="Did this Client Receive Pre-Employment Supports this Month?_x000a_(Yes/No)" dataDxfId="203"/>
    <tableColumn id="23" xr3:uid="{D9649940-D220-4095-A2D5-32F87378E9F1}" name="Is This Client Receiving Benefits?_x000a_(Yes/No)" dataDxfId="202"/>
    <tableColumn id="21" xr3:uid="{00C7BCA2-9A1D-47EE-83B0-F9EE6E52CC73}" name="Did This Client Receive Supported Employment Services this Month?_x000a_(Yes/No)" dataDxfId="201"/>
    <tableColumn id="4" xr3:uid="{4408F304-0118-4A93-BFEC-B467B7D89A22}" name="Supported Employment Initial Assessment Completion Date" dataDxfId="200"/>
    <tableColumn id="20" xr3:uid="{C5F3D9A3-55E2-4DC6-A378-FC42021422E3}" name="Supported Employment Initial Service Plan Creation Date" dataDxfId="199"/>
    <tableColumn id="18" xr3:uid="{27B6D077-64FE-4B96-8EE1-3F81AA909ACD}" name="Most Recent Supported Employment Service Date" dataDxfId="198"/>
    <tableColumn id="19" xr3:uid="{BF08FBD4-315E-4758-A5F8-AA28A0315715}" name="Supported Employment Discharge Date" dataDxfId="197"/>
    <tableColumn id="7" xr3:uid="{A31D4662-5E2B-4505-A1E6-57DB28B4BF24}" name="Start Date of Most Recent Job" dataDxfId="196"/>
    <tableColumn id="16" xr3:uid="{11DCEF94-2361-45E7-99EB-ACAA6F8BB541}" name="End Date of Most Recent Job" dataDxfId="195" dataCellStyle="Currency"/>
    <tableColumn id="8" xr3:uid="{478EFEB5-8C1D-401F-B15A-FCAD75EF779D}" name="Employer Name " dataDxfId="194"/>
    <tableColumn id="9" xr3:uid="{6013EE81-AF01-4A40-A124-61A6E0A81FEF}" name="Job Title" dataDxfId="193"/>
    <tableColumn id="10" xr3:uid="{9E09CED1-36FB-4298-B222-CDD757249561}" name="Average # Hours Worked Per Week" dataDxfId="192"/>
    <tableColumn id="11" xr3:uid="{92C53BC1-4DD3-49DC-B463-55041AB47D12}" name=" Hourly Pay" dataDxfId="191" dataCellStyle="Currency"/>
    <tableColumn id="12" xr3:uid="{072CD111-9017-4479-98F8-CE41A7B0CF7A}" name="Missing/Incorrect Values" dataDxfId="190">
      <calculatedColumnFormula>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calculatedColumnFormula>
    </tableColumn>
    <tableColumn id="3" xr3:uid="{07303FE8-DB1E-41B7-8204-50429581A416}" name="Job Length (Days)" dataDxfId="189">
      <calculatedColumnFormula>IF(AND(October[[#This Row],[Start Date of Most Recent Job]]&lt;&gt;"",October[[#This Row],[End Date of Most Recent Job]]&lt;&gt;""),DATEDIF(October[[#This Row],[Start Date of Most Recent Job]],October[[#This Row],[End Date of Most Recent Job]],"D"),"")</calculatedColumnFormula>
    </tableColumn>
    <tableColumn id="5" xr3:uid="{35123BEA-5720-44DD-BB71-5936F1A29EA6}" name="Len" dataDxfId="188">
      <calculatedColumnFormula>LEN(October[[#This Row],[Missing/Incorrect Values]])</calculatedColumnFormula>
    </tableColumn>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4BECC1-A41C-496D-8B89-06509BF82FBD}" name="November" displayName="November" ref="A1:T38" totalsRowShown="0" headerRowDxfId="187" dataDxfId="186" headerRowCellStyle="Currency">
  <autoFilter ref="A1:T38" xr:uid="{7AAAEB28-6384-43D1-A669-E4D395D9FA00}"/>
  <sortState xmlns:xlrd2="http://schemas.microsoft.com/office/spreadsheetml/2017/richdata2" ref="A2:R36">
    <sortCondition ref="L1:L36"/>
  </sortState>
  <tableColumns count="20">
    <tableColumn id="1" xr3:uid="{BB8BDB14-9B3A-4A98-805B-BAD9FF83F9CF}" name="Client's Last Name" dataDxfId="185"/>
    <tableColumn id="13" xr3:uid="{AD69310B-B8E9-4AAA-B6C6-DA2545BC11EB}" name="Client's First Name" dataDxfId="184"/>
    <tableColumn id="2" xr3:uid="{B9EC4112-749D-4F6A-A115-E3F74333CD9F}" name="Client ID" dataDxfId="183"/>
    <tableColumn id="17" xr3:uid="{FB0C5B42-5EFA-4981-9E6B-E93D2358F568}" name="Most Recent Clubhouse Attendance Date" dataDxfId="182"/>
    <tableColumn id="22" xr3:uid="{788E2917-BCF7-42AB-9AAD-B41FA2200CAA}" name="Did this Client Receive Pre-Employment Supports this Month?_x000a_(Yes/No)" dataDxfId="181"/>
    <tableColumn id="23" xr3:uid="{201C60F4-5617-4F10-BE95-39A260EC601C}" name="Is This Client Receiving Benefits?_x000a_(Yes/No)" dataDxfId="180"/>
    <tableColumn id="21" xr3:uid="{6EC6A761-9DB2-4644-9EBA-139BB712CB38}" name="Did This Client Receive Supported Employment Services this Month?_x000a_(Yes/No)" dataDxfId="179"/>
    <tableColumn id="4" xr3:uid="{DEC7F27A-FB32-4D90-995C-C7F1176D24B3}" name="Supported Employment Initial Assessment Completion Date" dataDxfId="178"/>
    <tableColumn id="20" xr3:uid="{1DCDAAE6-0C13-4088-8B0A-052AFA752634}" name="Supported Employment Initial Service Plan Creation Date" dataDxfId="177"/>
    <tableColumn id="18" xr3:uid="{8557D268-8232-42B2-BB34-FD1D943CD907}" name="Most Recent Supported Employment Service Date" dataDxfId="176"/>
    <tableColumn id="19" xr3:uid="{A54C2641-CBD1-43D1-B485-BE9DDD1BDBAD}" name="Supported Employment Discharge Date" dataDxfId="175"/>
    <tableColumn id="7" xr3:uid="{79007A4D-DF94-47F7-9CC3-C5AE12388524}" name="Start Date of Most Recent Job" dataDxfId="174"/>
    <tableColumn id="16" xr3:uid="{A39BD47F-6B15-4AE2-83B3-C29CA5917E69}" name="End Date of Most Recent Job" dataDxfId="173" dataCellStyle="Currency"/>
    <tableColumn id="8" xr3:uid="{EDDDD385-25E7-4614-98CE-99047915A4C4}" name="Employer Name " dataDxfId="172"/>
    <tableColumn id="9" xr3:uid="{DC49B916-A2D5-4D3A-B0BD-858EF705B817}" name="Job Title" dataDxfId="171"/>
    <tableColumn id="10" xr3:uid="{631FD45E-7D86-4A06-B78D-507D05CBFD81}" name="Average # Hours Worked Per Week" dataDxfId="170"/>
    <tableColumn id="11" xr3:uid="{F4D83BF5-4635-4EA9-AF18-C5ED0B91026F}" name=" Hourly Pay" dataDxfId="169" dataCellStyle="Currency"/>
    <tableColumn id="12" xr3:uid="{F72B7BF1-E777-4F13-AF2F-52F22C95D49A}" name="Missing/Incorrect Values" dataDxfId="168">
      <calculatedColumnFormula>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calculatedColumnFormula>
    </tableColumn>
    <tableColumn id="3" xr3:uid="{49609E0C-8E22-454C-9CD2-5AF557EC0A38}" name="Job Length (Days)" dataDxfId="167">
      <calculatedColumnFormula>IF(AND(November[[#This Row],[Start Date of Most Recent Job]]&lt;&gt;"",November[[#This Row],[End Date of Most Recent Job]]&lt;&gt;""),DATEDIF(November[[#This Row],[Start Date of Most Recent Job]],November[[#This Row],[End Date of Most Recent Job]],"D"),"")</calculatedColumnFormula>
    </tableColumn>
    <tableColumn id="5" xr3:uid="{9E2A003E-FADC-48D5-BCBA-925EBB722754}" name="Len" dataDxfId="166">
      <calculatedColumnFormula>LEN(November[[#This Row],[Missing/Incorrect Values]])</calculatedColumnFormula>
    </tableColumn>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2B32537-6E95-4F12-9804-3899C9C27782}" name="December" displayName="December" ref="A1:T37" totalsRowShown="0" headerRowDxfId="165" dataDxfId="164" headerRowCellStyle="Currency">
  <autoFilter ref="A1:T37" xr:uid="{7AAAEB28-6384-43D1-A669-E4D395D9FA00}"/>
  <sortState xmlns:xlrd2="http://schemas.microsoft.com/office/spreadsheetml/2017/richdata2" ref="A2:R36">
    <sortCondition ref="L1:L36"/>
  </sortState>
  <tableColumns count="20">
    <tableColumn id="1" xr3:uid="{1B433D5D-F135-466F-8E18-9DB6DC87F07A}" name="Client's Last Name" dataDxfId="163"/>
    <tableColumn id="13" xr3:uid="{410B03C0-4F12-49E7-A2BB-8923F22DC4E4}" name="Client's First Name" dataDxfId="162"/>
    <tableColumn id="2" xr3:uid="{8E47D56E-F42D-4A6C-ADE7-82C5E528B681}" name="Client ID" dataDxfId="161"/>
    <tableColumn id="17" xr3:uid="{E9C2E965-2683-4AAD-8AA7-009C01006D0D}" name="Most Recent Clubhouse Attendance Date" dataDxfId="160"/>
    <tableColumn id="22" xr3:uid="{9205CC81-6600-409D-A850-0868216FCD86}" name="Did this Client Receive Pre-Employment Supports this Month?_x000a_(Yes/No)" dataDxfId="159"/>
    <tableColumn id="23" xr3:uid="{EDFDD651-1C38-494C-B356-7E48782C86BF}" name="Is This Client Receiving Benefits?_x000a_(Yes/No)" dataDxfId="158"/>
    <tableColumn id="21" xr3:uid="{A086D170-09ED-4265-B5EA-5A5CF3A09BC9}" name="Did This Client Receive Supported Employment Services this Month?_x000a_(Yes/No)" dataDxfId="157"/>
    <tableColumn id="4" xr3:uid="{E48DC677-75FB-4ED6-BA45-DB2E7B31E86E}" name="Supported Employment Initial Assessment Completion Date" dataDxfId="156"/>
    <tableColumn id="20" xr3:uid="{4FBB9DAB-47CA-4194-A4B9-ADF280BA99B1}" name="Supported Employment Initial Service Plan Creation Date" dataDxfId="155"/>
    <tableColumn id="18" xr3:uid="{6BC1B714-86E2-4BF2-B040-86F8044099B9}" name="Most Recent Supported Employment Service Date" dataDxfId="154"/>
    <tableColumn id="19" xr3:uid="{705759BD-5E40-484A-90C0-C7DC35EE0EB6}" name="Supported Employment Discharge Date" dataDxfId="153"/>
    <tableColumn id="7" xr3:uid="{55B405D3-682E-4F02-B9B0-0215AB5652FC}" name="Start Date of Most Recent Job" dataDxfId="152"/>
    <tableColumn id="16" xr3:uid="{8BF8787F-C1B4-46C5-B8FA-EC12C35E5FE2}" name="End Date of Most Recent Job" dataDxfId="151" dataCellStyle="Currency"/>
    <tableColumn id="8" xr3:uid="{EA87320E-1EC4-4264-B358-5E3CCDA3FD95}" name="Employer Name " dataDxfId="150"/>
    <tableColumn id="9" xr3:uid="{DF173A26-A986-4B00-B7D2-1F00A7023E94}" name="Job Title" dataDxfId="149"/>
    <tableColumn id="10" xr3:uid="{DF84148E-A895-416A-A10F-F84247634333}" name="Average # Hours Worked Per Week" dataDxfId="148"/>
    <tableColumn id="11" xr3:uid="{37467E4E-D475-4A8A-8097-A4CE51545A5A}" name=" Hourly Pay" dataDxfId="147" dataCellStyle="Currency"/>
    <tableColumn id="12" xr3:uid="{1E3F8FC6-BB06-4EA0-8641-EB876A4EB38C}" name="Missing/Incorrect Values" dataDxfId="146">
      <calculatedColumnFormula>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calculatedColumnFormula>
    </tableColumn>
    <tableColumn id="3" xr3:uid="{5746B092-1FF6-4DBD-A3CE-4551AC0CCFD4}" name="Job Length (Days)" dataDxfId="145">
      <calculatedColumnFormula>IF(AND(December[[#This Row],[Start Date of Most Recent Job]]&lt;&gt;"",December[[#This Row],[End Date of Most Recent Job]]&lt;&gt;""),DATEDIF(December[[#This Row],[Start Date of Most Recent Job]],December[[#This Row],[End Date of Most Recent Job]],"D"),"")</calculatedColumnFormula>
    </tableColumn>
    <tableColumn id="5" xr3:uid="{AFAD0286-DFA5-432F-9540-F57255321AA6}" name="Len" dataDxfId="144">
      <calculatedColumnFormula>LEN(December[[#This Row],[Missing/Incorrect Values]])</calculatedColumnFormula>
    </tableColumn>
  </tableColumns>
  <tableStyleInfo name="TableStyleLight1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173C7DB-F97A-4FE8-9F5A-9C80520FE654}" name="January" displayName="January" ref="A1:T37" totalsRowShown="0" headerRowDxfId="143" dataDxfId="142" headerRowCellStyle="Currency">
  <autoFilter ref="A1:T37" xr:uid="{7AAAEB28-6384-43D1-A669-E4D395D9FA00}"/>
  <sortState xmlns:xlrd2="http://schemas.microsoft.com/office/spreadsheetml/2017/richdata2" ref="A2:R36">
    <sortCondition ref="L1:L36"/>
  </sortState>
  <tableColumns count="20">
    <tableColumn id="1" xr3:uid="{3BE1B14E-946A-4B99-84D6-CE10CAB7BF46}" name="Client's Last Name" dataDxfId="141"/>
    <tableColumn id="13" xr3:uid="{8CA8E960-B783-46D6-BB88-5E3C30720E31}" name="Client's First Name" dataDxfId="140"/>
    <tableColumn id="2" xr3:uid="{81D046DC-69FB-457D-B6E1-64D0DAEEE04D}" name="Client ID" dataDxfId="139"/>
    <tableColumn id="17" xr3:uid="{B96591BA-F7A8-4F64-8C05-D5073DF6EFCC}" name="Most Recent Clubhouse Attendance Date" dataDxfId="138"/>
    <tableColumn id="22" xr3:uid="{8C8BFBD2-09F1-4C3B-AF00-57C5F76F9B6F}" name="Did this Client Receive Pre-Employment Supports this Month?_x000a_(Yes/No)" dataDxfId="137"/>
    <tableColumn id="23" xr3:uid="{77A92CCA-6BA0-4AB0-AA83-AFD9DA6DC20B}" name="Is This Client Receiving Benefits?_x000a_(Yes/No)" dataDxfId="136"/>
    <tableColumn id="21" xr3:uid="{80A37F2B-118B-414C-8E3F-FBDC3663FC63}" name="Did This Client Receive Supported Employment Services this Month?_x000a_(Yes/No)" dataDxfId="135"/>
    <tableColumn id="4" xr3:uid="{CEAF61F8-1FCF-4759-8394-50E23514CB10}" name="Supported Employment Initial Assessment Completion Date" dataDxfId="134"/>
    <tableColumn id="20" xr3:uid="{F9E073B1-4C37-4C66-B8E5-27FE72BB965D}" name="Supported Employment Initial Service Plan Creation Date" dataDxfId="133"/>
    <tableColumn id="18" xr3:uid="{C90141D3-5A9F-4499-8D54-A97F3C7780DF}" name="Most Recent Supported Employment Service Date" dataDxfId="132"/>
    <tableColumn id="19" xr3:uid="{49DC8579-182B-4AB4-BF3B-8D3C9F17CD01}" name="Supported Employment Discharge Date" dataDxfId="131"/>
    <tableColumn id="7" xr3:uid="{AD72FAA1-5591-49B8-B387-D074AE5D6A4D}" name="Start Date of Most Recent Job" dataDxfId="130"/>
    <tableColumn id="16" xr3:uid="{81FB0717-10BF-422B-A770-D5894D72D1C6}" name="End Date of Most Recent Job" dataDxfId="129" dataCellStyle="Currency"/>
    <tableColumn id="8" xr3:uid="{268DF181-5819-4154-A392-090993F63B7A}" name="Employer Name " dataDxfId="128"/>
    <tableColumn id="9" xr3:uid="{148BA322-88AF-4981-ABCB-E1A5DD88F5E4}" name="Job Title" dataDxfId="127"/>
    <tableColumn id="10" xr3:uid="{A38D5B73-2268-4868-8CD9-3DAF9B6AB4A2}" name="Average # Hours Worked Per Week" dataDxfId="126"/>
    <tableColumn id="11" xr3:uid="{38570F23-2EAB-4BC2-B244-4DFEB0ABEBFD}" name=" Hourly Pay" dataDxfId="125" dataCellStyle="Currency"/>
    <tableColumn id="12" xr3:uid="{125CBD86-07FD-44A8-96A4-8C186AD6F78D}" name="Missing/Incorrect Values" dataDxfId="124">
      <calculatedColumnFormula>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calculatedColumnFormula>
    </tableColumn>
    <tableColumn id="3" xr3:uid="{8A5199ED-69B4-462D-9214-FA74290CA0D1}" name="Job Length (Days)" dataDxfId="123">
      <calculatedColumnFormula>IF(AND(January[[#This Row],[Start Date of Most Recent Job]]&lt;&gt;"",January[[#This Row],[End Date of Most Recent Job]]&lt;&gt;""),DATEDIF(January[[#This Row],[Start Date of Most Recent Job]],January[[#This Row],[End Date of Most Recent Job]],"D"),"")</calculatedColumnFormula>
    </tableColumn>
    <tableColumn id="5" xr3:uid="{2AB8100D-185C-4321-A585-1DA0D09AA24C}" name="Len" dataDxfId="122">
      <calculatedColumnFormula>LEN(January[[#This Row],[Missing/Incorrect Values]])</calculatedColumnFormula>
    </tableColumn>
  </tableColumns>
  <tableStyleInfo name="TableStyleLight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504670-B38C-4B19-A9E7-7CDE9AB588A0}" name="February" displayName="February" ref="A1:T37" totalsRowShown="0" headerRowDxfId="121" dataDxfId="120" headerRowCellStyle="Currency">
  <autoFilter ref="A1:T37" xr:uid="{7AAAEB28-6384-43D1-A669-E4D395D9FA00}"/>
  <sortState xmlns:xlrd2="http://schemas.microsoft.com/office/spreadsheetml/2017/richdata2" ref="A2:R36">
    <sortCondition ref="L1:L36"/>
  </sortState>
  <tableColumns count="20">
    <tableColumn id="1" xr3:uid="{45C52B10-DAE3-4CA7-A9EF-0CE03B269CBC}" name="Client's Last Name" dataDxfId="119"/>
    <tableColumn id="13" xr3:uid="{703EE0FA-E9B3-437A-94C4-C4065D3C57AC}" name="Client's First Name" dataDxfId="118"/>
    <tableColumn id="2" xr3:uid="{B4BA2B6A-9D8F-4243-B761-3771396D5D87}" name="Client ID" dataDxfId="117"/>
    <tableColumn id="17" xr3:uid="{DAC48F43-C74A-46E8-8DB4-6F8FE1A7CFD9}" name="Most Recent Clubhouse Attendance Date" dataDxfId="116"/>
    <tableColumn id="22" xr3:uid="{32D9E175-EA9C-4CBC-927E-1EE0C156E7B1}" name="Did this Client Receive Pre-Employment Supports this Month?_x000a_(Yes/No)" dataDxfId="115"/>
    <tableColumn id="23" xr3:uid="{0B285A26-61F4-424D-83B3-10F44F54227A}" name="Is This Client Receiving Benefits?_x000a_(Yes/No)" dataDxfId="114"/>
    <tableColumn id="21" xr3:uid="{837872D9-6584-41C5-8E32-13C85F96CE6D}" name="Did This Client Receive Supported Employment Services this Month?_x000a_(Yes/No)" dataDxfId="113"/>
    <tableColumn id="4" xr3:uid="{87FD6DC9-04FE-4E2A-839D-D7CFFA70EC66}" name="Supported Employment Initial Assessment Completion Date" dataDxfId="112"/>
    <tableColumn id="20" xr3:uid="{84D7F25C-DCCA-4B59-A7EE-8EB177A13363}" name="Supported Employment Initial Service Plan Creation Date" dataDxfId="111"/>
    <tableColumn id="18" xr3:uid="{ACA96ABB-474B-4C6C-8FD2-FB12BB437A01}" name="Most Recent Supported Employment Service Date" dataDxfId="110"/>
    <tableColumn id="19" xr3:uid="{E2D7C263-3D23-474F-AAA3-103363E4F1F8}" name="Supported Employment Discharge Date" dataDxfId="109"/>
    <tableColumn id="7" xr3:uid="{CA651F83-F58A-45E4-A184-5558C2DC40FF}" name="Start Date of Most Recent Job" dataDxfId="108"/>
    <tableColumn id="16" xr3:uid="{2A43BB6E-E0B5-404C-A64A-2393AABC4881}" name="End Date of Most Recent Job" dataDxfId="107" dataCellStyle="Currency"/>
    <tableColumn id="8" xr3:uid="{0AB2DEF8-23E3-4882-A1BB-499F44C17BD1}" name="Employer Name " dataDxfId="106"/>
    <tableColumn id="9" xr3:uid="{06E1ACD9-A1BA-41E8-8429-7246E80AEA36}" name="Job Title" dataDxfId="105"/>
    <tableColumn id="10" xr3:uid="{FCA7FC1F-CF0E-43F8-94A7-91E999299BB2}" name="Average # Hours Worked Per Week" dataDxfId="104"/>
    <tableColumn id="11" xr3:uid="{5B263216-625A-4917-9BB8-94CF234087FC}" name=" Hourly Pay" dataDxfId="103" dataCellStyle="Currency"/>
    <tableColumn id="12" xr3:uid="{84F6CE0A-FC43-427D-A4E5-54FB4D7A996C}" name="Missing/Incorrect Values" dataDxfId="102">
      <calculatedColumnFormula>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calculatedColumnFormula>
    </tableColumn>
    <tableColumn id="3" xr3:uid="{F0F346AF-7AF4-4E00-ABDD-3C24CA9BC181}" name="Job Length (Days)" dataDxfId="101">
      <calculatedColumnFormula>IF(AND(February[[#This Row],[Start Date of Most Recent Job]]&lt;&gt;"",February[[#This Row],[End Date of Most Recent Job]]&lt;&gt;""),DATEDIF(February[[#This Row],[Start Date of Most Recent Job]],February[[#This Row],[End Date of Most Recent Job]],"D"),"")</calculatedColumnFormula>
    </tableColumn>
    <tableColumn id="5" xr3:uid="{57F32781-3FC4-44A6-B4EF-AE62CF0EAC4D}" name="Len" dataDxfId="100">
      <calculatedColumnFormula>LEN(February[[#This Row],[Missing/Incorrect Values]])</calculatedColumnFormula>
    </tableColumn>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18BB9E0-1E5B-4F15-ABC0-907AA867F980}" name="March" displayName="March" ref="A1:T37" totalsRowShown="0" headerRowDxfId="99" dataDxfId="98" headerRowCellStyle="Currency">
  <autoFilter ref="A1:T37" xr:uid="{7AAAEB28-6384-43D1-A669-E4D395D9FA00}"/>
  <sortState xmlns:xlrd2="http://schemas.microsoft.com/office/spreadsheetml/2017/richdata2" ref="A2:R36">
    <sortCondition ref="L1:L36"/>
  </sortState>
  <tableColumns count="20">
    <tableColumn id="1" xr3:uid="{F24BE0E7-B73D-4C27-B17F-01DF28893E34}" name="Client's Last Name" dataDxfId="97"/>
    <tableColumn id="13" xr3:uid="{B93D3B7E-E181-4084-941F-D04727FDE492}" name="Client's First Name" dataDxfId="96"/>
    <tableColumn id="2" xr3:uid="{6C66E91F-D179-4457-B025-875EF55EB7C4}" name="Client ID" dataDxfId="95"/>
    <tableColumn id="17" xr3:uid="{6E25F807-C086-4985-9A2C-EB53D420D1FC}" name="Most Recent Clubhouse Attendance Date" dataDxfId="94"/>
    <tableColumn id="22" xr3:uid="{3F4BFD8E-89B8-4EB5-BE08-C4CB5D178461}" name="Did this Client Receive Pre-Employment Supports this Month?_x000a_(Yes/No)" dataDxfId="93"/>
    <tableColumn id="23" xr3:uid="{87BFAA92-2773-44F4-9D28-E7D2BDF926B7}" name="Is This Client Receiving Benefits?_x000a_(Yes/No)" dataDxfId="92"/>
    <tableColumn id="21" xr3:uid="{4F2D6476-E93B-4C00-89E3-5A29DFAF78C5}" name="Did This Client Receive Supported Employment Services this Month?_x000a_(Yes/No)" dataDxfId="91"/>
    <tableColumn id="4" xr3:uid="{9ACA84A4-F106-4C42-8D8E-9A35A78D8FCD}" name="Supported Employment Initial Assessment Completion Date" dataDxfId="90"/>
    <tableColumn id="20" xr3:uid="{6C6EA340-30C8-41B1-AC79-A9E773A44AE6}" name="Supported Employment Initial Service Plan Creation Date" dataDxfId="89"/>
    <tableColumn id="18" xr3:uid="{FBF07AE0-9442-40CF-9167-6DEC0753F114}" name="Most Recent Supported Employment Service Date" dataDxfId="88"/>
    <tableColumn id="19" xr3:uid="{3770F742-7D69-4463-A837-99A6E4FA0D1B}" name="Supported Employment Discharge Date" dataDxfId="87"/>
    <tableColumn id="7" xr3:uid="{EA4FFB01-31B5-48C7-A0DF-387CDA644C15}" name="Start Date of Most Recent Job" dataDxfId="86"/>
    <tableColumn id="16" xr3:uid="{D6D1CFFD-0A3B-4EEA-9E4C-A7B7ABF5E933}" name="End Date of Most Recent Job" dataDxfId="85" dataCellStyle="Currency"/>
    <tableColumn id="8" xr3:uid="{0203DE2D-9BD0-40BC-A984-E5C49D42B3A7}" name="Employer Name " dataDxfId="84"/>
    <tableColumn id="9" xr3:uid="{D6282D43-8540-4802-A069-563FEFCEFE10}" name="Job Title" dataDxfId="83"/>
    <tableColumn id="10" xr3:uid="{6852683C-B79D-457A-897A-7124BDF91DE0}" name="Average # Hours Worked Per Week" dataDxfId="82"/>
    <tableColumn id="11" xr3:uid="{A9A2AD11-57D4-4C53-B9F2-8033818FF586}" name=" Hourly Pay" dataDxfId="81" dataCellStyle="Currency"/>
    <tableColumn id="12" xr3:uid="{B6EEBF4A-3E7C-425A-AAD0-D699CE321208}" name="Missing/Incorrect Values" dataDxfId="80">
      <calculatedColumnFormula>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calculatedColumnFormula>
    </tableColumn>
    <tableColumn id="3" xr3:uid="{91D92BB9-F628-4352-83D9-F2D151089956}" name="Job Length (Days)" dataDxfId="79">
      <calculatedColumnFormula>IF(AND(March[[#This Row],[Start Date of Most Recent Job]]&lt;&gt;"",March[[#This Row],[End Date of Most Recent Job]]&lt;&gt;""),DATEDIF(March[[#This Row],[Start Date of Most Recent Job]],March[[#This Row],[End Date of Most Recent Job]],"D"),"")</calculatedColumnFormula>
    </tableColumn>
    <tableColumn id="5" xr3:uid="{59803F17-DC38-4DE9-B716-CF7FE64F8456}" name="Len" dataDxfId="78">
      <calculatedColumnFormula>LEN(March[[#This Row],[Missing/Incorrect Values]])</calculatedColumnFormula>
    </tableColumn>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BB7D843-61BF-42C2-90EB-0D625F6DC02D}" name="April" displayName="April" ref="A1:T37" totalsRowShown="0" headerRowDxfId="77" dataDxfId="76" headerRowCellStyle="Currency">
  <autoFilter ref="A1:T37" xr:uid="{7AAAEB28-6384-43D1-A669-E4D395D9FA00}"/>
  <sortState xmlns:xlrd2="http://schemas.microsoft.com/office/spreadsheetml/2017/richdata2" ref="A2:R36">
    <sortCondition ref="L1:L36"/>
  </sortState>
  <tableColumns count="20">
    <tableColumn id="1" xr3:uid="{C47F8012-8C5B-4BF9-9126-78F4360F7A57}" name="Client's Last Name" dataDxfId="75"/>
    <tableColumn id="13" xr3:uid="{75C5DC96-1863-499F-B13B-E8CC22B4CBE4}" name="Client's First Name" dataDxfId="74"/>
    <tableColumn id="2" xr3:uid="{7A89A233-7C63-4A48-B0E4-8681E18A23A7}" name="Client ID" dataDxfId="73"/>
    <tableColumn id="17" xr3:uid="{27F7949E-52C5-4EC2-8FD9-2B79A83B266A}" name="Most Recent Clubhouse Attendance Date" dataDxfId="72"/>
    <tableColumn id="22" xr3:uid="{AF4ED9C6-E083-454A-B456-ECAEFD154B2D}" name="Did this Client Receive Pre-Employment Supports this Month?_x000a_(Yes/No)" dataDxfId="71"/>
    <tableColumn id="23" xr3:uid="{21BC6056-778D-4BFE-AF5A-4630FD76320B}" name="Is This Client Receiving Benefits?_x000a_(Yes/No)" dataDxfId="70"/>
    <tableColumn id="21" xr3:uid="{D6DC9BA6-E8F3-459A-B69E-517612C04BFC}" name="Did This Client Receive Supported Employment Services this Month?_x000a_(Yes/No)" dataDxfId="69"/>
    <tableColumn id="4" xr3:uid="{2AF60D4B-BA39-4067-9591-EFFDD1F5DCAD}" name="Supported Employment Initial Assessment Completion Date" dataDxfId="68"/>
    <tableColumn id="20" xr3:uid="{05881AEB-014E-40B2-B3E4-944C39FAB654}" name="Supported Employment Initial Service Plan Creation Date" dataDxfId="67"/>
    <tableColumn id="18" xr3:uid="{52D3AECB-173B-420E-BECA-3A8039753934}" name="Most Recent Supported Employment Service Date" dataDxfId="66"/>
    <tableColumn id="19" xr3:uid="{6A6C1B0D-E984-4D50-AE74-16C823A81D9F}" name="Supported Employment Discharge Date" dataDxfId="65"/>
    <tableColumn id="7" xr3:uid="{0C66F613-94C5-4597-8021-7659A9186ADE}" name="Start Date of Most Recent Job" dataDxfId="64"/>
    <tableColumn id="16" xr3:uid="{393404F9-1FD7-471A-842A-F25FC0FD2C66}" name="End Date of Most Recent Job" dataDxfId="63" dataCellStyle="Currency"/>
    <tableColumn id="8" xr3:uid="{C5960BCB-1E2A-4EFA-8646-21029E394699}" name="Employer Name " dataDxfId="62"/>
    <tableColumn id="9" xr3:uid="{CC844571-6B9C-461B-8F37-745B3B6E97D2}" name="Job Title" dataDxfId="61"/>
    <tableColumn id="10" xr3:uid="{8C0C02ED-B962-46ED-BBC4-27E048DDF439}" name="Average # Hours Worked Per Week" dataDxfId="60"/>
    <tableColumn id="11" xr3:uid="{EC963BC9-6716-498E-9DEC-91E68C473805}" name=" Hourly Pay" dataDxfId="59" dataCellStyle="Currency"/>
    <tableColumn id="12" xr3:uid="{D50B14A1-084A-415E-9E36-741B335C2255}" name="Missing/Incorrect Values" dataDxfId="58">
      <calculatedColumnFormula>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calculatedColumnFormula>
    </tableColumn>
    <tableColumn id="3" xr3:uid="{6E654181-18F9-4521-992F-B7772860680B}" name="Job Length (Days)" dataDxfId="57">
      <calculatedColumnFormula>IF(AND(April[[#This Row],[Start Date of Most Recent Job]]&lt;&gt;"",April[[#This Row],[End Date of Most Recent Job]]&lt;&gt;""),DATEDIF(April[[#This Row],[Start Date of Most Recent Job]],April[[#This Row],[End Date of Most Recent Job]],"D"),"")</calculatedColumnFormula>
    </tableColumn>
    <tableColumn id="5" xr3:uid="{13F7DFB1-1153-4D65-A9E9-3B9E4667ADE0}" name="Len" dataDxfId="56">
      <calculatedColumnFormula>LEN(April[[#This Row],[Missing/Incorrect Values]])</calculatedColumnFormula>
    </tableColumn>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1A6FE7-A686-488D-86A5-F07DB0A6FAFC}" name="May" displayName="May" ref="A1:T37" totalsRowShown="0" headerRowDxfId="55" dataDxfId="54" headerRowCellStyle="Currency">
  <autoFilter ref="A1:T37" xr:uid="{7AAAEB28-6384-43D1-A669-E4D395D9FA00}"/>
  <sortState xmlns:xlrd2="http://schemas.microsoft.com/office/spreadsheetml/2017/richdata2" ref="A2:R36">
    <sortCondition ref="L1:L36"/>
  </sortState>
  <tableColumns count="20">
    <tableColumn id="1" xr3:uid="{452B364C-159B-458F-A604-D2F0B505E1D0}" name="Client's Last Name" dataDxfId="53"/>
    <tableColumn id="13" xr3:uid="{19D47407-3761-4FF9-9C77-97BF39C52158}" name="Client's First Name" dataDxfId="52"/>
    <tableColumn id="2" xr3:uid="{DC15A969-C931-44DD-8EB0-F5FAE14C3D82}" name="Client ID" dataDxfId="51"/>
    <tableColumn id="17" xr3:uid="{81DF1036-E560-42E5-AFBF-133D2BEC8813}" name="Most Recent Clubhouse Attendance Date" dataDxfId="50"/>
    <tableColumn id="22" xr3:uid="{198CD67C-F08D-4C99-A2A0-57CEAC1B1818}" name="Did this Client Receive Pre-Employment Supports this Month?_x000a_(Yes/No)" dataDxfId="49"/>
    <tableColumn id="23" xr3:uid="{8121C401-0031-4600-A344-1270DBCB2D24}" name="Is This Client Receiving Benefits?_x000a_(Yes/No)" dataDxfId="48"/>
    <tableColumn id="21" xr3:uid="{0EB5E813-61C8-4C65-963C-7DD7975F42C4}" name="Did This Client Receive Supported Employment Services this Month?_x000a_(Yes/No)" dataDxfId="47"/>
    <tableColumn id="4" xr3:uid="{49F8C716-7366-4B78-BEF4-FDB8D1D0C5C2}" name="Supported Employment Initial Assessment Completion Date" dataDxfId="46"/>
    <tableColumn id="20" xr3:uid="{1CC89795-F3AD-4006-BB8A-ABAC7AA0CB41}" name="Supported Employment Initial Service Plan Creation Date" dataDxfId="45"/>
    <tableColumn id="18" xr3:uid="{BC2BED84-C18C-4DA0-9053-C030572F2D3A}" name="Most Recent Supported Employment Service Date" dataDxfId="44"/>
    <tableColumn id="19" xr3:uid="{8D59AA42-8ED3-49F2-AF22-CA5549B4854D}" name="Supported Employment Discharge Date" dataDxfId="43"/>
    <tableColumn id="7" xr3:uid="{B15C43E6-21BA-4DAF-8214-B47B81C370B5}" name="Start Date of Most Recent Job" dataDxfId="42"/>
    <tableColumn id="16" xr3:uid="{AE6E8AE0-32E0-4DDB-BEEB-1F2A9CD2B8C7}" name="End Date of Most Recent Job" dataDxfId="41" dataCellStyle="Currency"/>
    <tableColumn id="8" xr3:uid="{380674EF-CDEF-4304-A6E8-993560F5FAEA}" name="Employer Name " dataDxfId="40"/>
    <tableColumn id="9" xr3:uid="{45BD8249-D30B-4C6F-80FA-DFD37492F5EF}" name="Job Title" dataDxfId="39"/>
    <tableColumn id="10" xr3:uid="{0A18B086-FED4-4644-BB13-9A7A04CD3D0D}" name="Average # Hours Worked Per Week" dataDxfId="38"/>
    <tableColumn id="11" xr3:uid="{4AEE2C95-0A26-4602-959D-E83C129E4CF8}" name=" Hourly Pay" dataDxfId="37" dataCellStyle="Currency"/>
    <tableColumn id="12" xr3:uid="{B64A491E-3CBE-49D0-8EC3-72087F4DDCCB}" name="Missing/Incorrect Values" dataDxfId="36">
      <calculatedColumnFormula>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calculatedColumnFormula>
    </tableColumn>
    <tableColumn id="3" xr3:uid="{9DDE8CCF-D2E2-4AFB-A560-7D31812430F8}" name="Job Length (Days)" dataDxfId="35">
      <calculatedColumnFormula>IF(AND(May[[#This Row],[Start Date of Most Recent Job]]&lt;&gt;"",May[[#This Row],[End Date of Most Recent Job]]&lt;&gt;""),DATEDIF(May[[#This Row],[Start Date of Most Recent Job]],May[[#This Row],[End Date of Most Recent Job]],"D"),"")</calculatedColumnFormula>
    </tableColumn>
    <tableColumn id="5" xr3:uid="{2C778678-989E-4CC9-8FD5-998E89646D0B}" name="Len" dataDxfId="34">
      <calculatedColumnFormula>LEN(May[[#This Row],[Missing/Incorrect Values]])</calculatedColumnFormula>
    </tableColumn>
  </tableColumns>
  <tableStyleInfo name="TableStyleLight1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A87D659-9519-4D8B-B660-D5E0376612AB}" name="June" displayName="June" ref="A1:T37" totalsRowShown="0" headerRowDxfId="33" dataDxfId="32" headerRowCellStyle="Currency">
  <autoFilter ref="A1:T37" xr:uid="{7AAAEB28-6384-43D1-A669-E4D395D9FA00}"/>
  <sortState xmlns:xlrd2="http://schemas.microsoft.com/office/spreadsheetml/2017/richdata2" ref="A2:R36">
    <sortCondition ref="L1:L36"/>
  </sortState>
  <tableColumns count="20">
    <tableColumn id="1" xr3:uid="{9BDFF10E-C65A-46C1-BDB0-930C777F4531}" name="Client's Last Name" dataDxfId="31"/>
    <tableColumn id="13" xr3:uid="{83EC15ED-092C-41DB-8E73-1A0F23B05026}" name="Client's First Name" dataDxfId="30"/>
    <tableColumn id="2" xr3:uid="{E20467DB-36BB-4415-86D5-D14DA6D88E33}" name="Client ID" dataDxfId="29"/>
    <tableColumn id="17" xr3:uid="{8B84CBF6-C6BA-403D-A07D-5676F35624B3}" name="Most Recent Clubhouse Attendance Date" dataDxfId="28"/>
    <tableColumn id="22" xr3:uid="{35D77F7D-7B4D-437F-9D38-A92F00F0182A}" name="Did this Client Receive Pre-Employment Supports this Month?_x000a_(Yes/No)" dataDxfId="27"/>
    <tableColumn id="23" xr3:uid="{05B228EE-7706-49C4-B138-88A5D41EE2C7}" name="Is This Client Receiving Benefits?_x000a_(Yes/No)" dataDxfId="26"/>
    <tableColumn id="21" xr3:uid="{E6155460-8418-4305-A28B-132C10BE2885}" name="Did This Client Receive Supported Employment Services this Month?_x000a_(Yes/No)" dataDxfId="25"/>
    <tableColumn id="4" xr3:uid="{6AA6BDDA-1789-4890-94F7-EAF1DCF675A4}" name="Supported Employment Initial Assessment Completion Date" dataDxfId="24"/>
    <tableColumn id="20" xr3:uid="{04346B51-1A17-4F63-950D-19A4A5770D26}" name="Supported Employment Initial Service Plan Creation Date" dataDxfId="23"/>
    <tableColumn id="18" xr3:uid="{D5A3AC97-AE24-4849-B8A4-DFCF0EE53C61}" name="Most Recent Supported Employment Service Date" dataDxfId="22"/>
    <tableColumn id="19" xr3:uid="{13E2E8A1-1152-4463-B3E5-F39AB7D91EA8}" name="Supported Employment Discharge Date" dataDxfId="21"/>
    <tableColumn id="7" xr3:uid="{503DFB04-F9AA-47A1-A09E-DCE564FC15B3}" name="Start Date of Most Recent Job" dataDxfId="20"/>
    <tableColumn id="16" xr3:uid="{9887F037-3717-449B-B701-C1E98AAD3867}" name="End Date of Most Recent Job" dataDxfId="19" dataCellStyle="Currency"/>
    <tableColumn id="8" xr3:uid="{7519D351-41E1-4AF5-BE3E-EBF682179A89}" name="Employer Name " dataDxfId="18"/>
    <tableColumn id="9" xr3:uid="{8AA58692-6E8C-4BDA-B25B-F29FD77C566B}" name="Job Title" dataDxfId="17"/>
    <tableColumn id="10" xr3:uid="{0DF0EEDA-DE4B-41C3-8926-14A17EA3F03A}" name="Average # Hours Worked Per Week" dataDxfId="16"/>
    <tableColumn id="11" xr3:uid="{56D9F9FF-49A4-4E12-AFFA-42FC9920187C}" name=" Hourly Pay" dataDxfId="15" dataCellStyle="Currency"/>
    <tableColumn id="12" xr3:uid="{BEE5490C-7BCD-4060-A06C-D93E4A95F2AF}" name="Missing/Incorrect Values" dataDxfId="14">
      <calculatedColumnFormula>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calculatedColumnFormula>
    </tableColumn>
    <tableColumn id="3" xr3:uid="{91081A13-FDDA-46EB-BD17-E894C55C6567}" name="Job Length (Days)" dataDxfId="13">
      <calculatedColumnFormula>IF(AND(June[[#This Row],[Start Date of Most Recent Job]]&lt;&gt;"",June[[#This Row],[End Date of Most Recent Job]]&lt;&gt;""),DATEDIF(June[[#This Row],[Start Date of Most Recent Job]],June[[#This Row],[End Date of Most Recent Job]],"D"),"")</calculatedColumnFormula>
    </tableColumn>
    <tableColumn id="5" xr3:uid="{7EE80797-B19A-4EBE-AFE5-D0F619B18DF3}" name="Len" dataDxfId="12">
      <calculatedColumnFormula>LEN(June[[#This Row],[Missing/Incorrect Values]])</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E31A-BBC6-4599-8EC2-B36A86AE324F}">
  <dimension ref="A1:D26"/>
  <sheetViews>
    <sheetView topLeftCell="A7" workbookViewId="0">
      <selection activeCell="B13" sqref="B13"/>
    </sheetView>
  </sheetViews>
  <sheetFormatPr defaultRowHeight="14.5" x14ac:dyDescent="0.35"/>
  <cols>
    <col min="1" max="1" width="73" bestFit="1" customWidth="1"/>
    <col min="2" max="2" width="113.1796875" customWidth="1"/>
    <col min="3" max="3" width="16.453125" customWidth="1"/>
    <col min="4" max="4" width="51.7265625" bestFit="1" customWidth="1"/>
  </cols>
  <sheetData>
    <row r="1" spans="1:4" x14ac:dyDescent="0.35">
      <c r="A1" t="s">
        <v>77</v>
      </c>
      <c r="B1" s="21"/>
    </row>
    <row r="2" spans="1:4" x14ac:dyDescent="0.35">
      <c r="A2" t="s">
        <v>78</v>
      </c>
      <c r="B2">
        <v>2023</v>
      </c>
    </row>
    <row r="4" spans="1:4" x14ac:dyDescent="0.35">
      <c r="A4" t="s">
        <v>53</v>
      </c>
    </row>
    <row r="5" spans="1:4" x14ac:dyDescent="0.35">
      <c r="A5" t="s">
        <v>22</v>
      </c>
    </row>
    <row r="8" spans="1:4" x14ac:dyDescent="0.35">
      <c r="A8" t="s">
        <v>9</v>
      </c>
      <c r="B8" t="s">
        <v>10</v>
      </c>
      <c r="C8" t="s">
        <v>11</v>
      </c>
      <c r="D8" t="s">
        <v>12</v>
      </c>
    </row>
    <row r="9" spans="1:4" x14ac:dyDescent="0.35">
      <c r="A9" s="6" t="s">
        <v>5</v>
      </c>
      <c r="B9" t="s">
        <v>59</v>
      </c>
      <c r="C9" t="s">
        <v>13</v>
      </c>
      <c r="D9" t="s">
        <v>7</v>
      </c>
    </row>
    <row r="10" spans="1:4" x14ac:dyDescent="0.35">
      <c r="A10" s="6" t="s">
        <v>6</v>
      </c>
      <c r="B10" t="s">
        <v>60</v>
      </c>
      <c r="C10" t="s">
        <v>13</v>
      </c>
      <c r="D10" t="s">
        <v>7</v>
      </c>
    </row>
    <row r="11" spans="1:4" x14ac:dyDescent="0.35">
      <c r="A11" s="7" t="s">
        <v>4</v>
      </c>
      <c r="B11" t="s">
        <v>58</v>
      </c>
      <c r="C11" t="s">
        <v>14</v>
      </c>
      <c r="D11" t="s">
        <v>7</v>
      </c>
    </row>
    <row r="12" spans="1:4" x14ac:dyDescent="0.35">
      <c r="A12" s="7" t="s">
        <v>28</v>
      </c>
      <c r="B12" s="23" t="s">
        <v>57</v>
      </c>
      <c r="C12" t="s">
        <v>15</v>
      </c>
      <c r="D12" t="s">
        <v>7</v>
      </c>
    </row>
    <row r="13" spans="1:4" ht="43.5" x14ac:dyDescent="0.35">
      <c r="A13" s="8" t="s">
        <v>54</v>
      </c>
      <c r="B13" s="23" t="s">
        <v>63</v>
      </c>
      <c r="C13" t="s">
        <v>16</v>
      </c>
      <c r="D13" t="s">
        <v>7</v>
      </c>
    </row>
    <row r="14" spans="1:4" ht="23" x14ac:dyDescent="0.35">
      <c r="A14" s="6" t="s">
        <v>56</v>
      </c>
      <c r="B14" s="23" t="s">
        <v>19</v>
      </c>
      <c r="C14" t="s">
        <v>16</v>
      </c>
      <c r="D14" t="s">
        <v>7</v>
      </c>
    </row>
    <row r="15" spans="1:4" ht="29" x14ac:dyDescent="0.35">
      <c r="A15" s="7" t="s">
        <v>55</v>
      </c>
      <c r="B15" s="23" t="s">
        <v>65</v>
      </c>
      <c r="C15" t="s">
        <v>16</v>
      </c>
      <c r="D15" t="s">
        <v>7</v>
      </c>
    </row>
    <row r="16" spans="1:4" x14ac:dyDescent="0.35">
      <c r="A16" s="8" t="s">
        <v>68</v>
      </c>
      <c r="B16" s="23" t="s">
        <v>69</v>
      </c>
      <c r="C16" t="s">
        <v>15</v>
      </c>
      <c r="D16" t="s">
        <v>61</v>
      </c>
    </row>
    <row r="17" spans="1:4" x14ac:dyDescent="0.35">
      <c r="A17" s="8" t="s">
        <v>70</v>
      </c>
      <c r="B17" t="s">
        <v>71</v>
      </c>
      <c r="C17" t="s">
        <v>15</v>
      </c>
      <c r="D17" t="s">
        <v>61</v>
      </c>
    </row>
    <row r="18" spans="1:4" x14ac:dyDescent="0.35">
      <c r="A18" s="8" t="s">
        <v>67</v>
      </c>
      <c r="B18" s="23" t="s">
        <v>72</v>
      </c>
      <c r="C18" t="s">
        <v>15</v>
      </c>
      <c r="D18" t="s">
        <v>61</v>
      </c>
    </row>
    <row r="19" spans="1:4" x14ac:dyDescent="0.35">
      <c r="A19" s="8" t="s">
        <v>73</v>
      </c>
      <c r="B19" s="23" t="s">
        <v>74</v>
      </c>
      <c r="C19" t="s">
        <v>15</v>
      </c>
      <c r="D19" t="s">
        <v>61</v>
      </c>
    </row>
    <row r="20" spans="1:4" x14ac:dyDescent="0.35">
      <c r="A20" s="10" t="s">
        <v>0</v>
      </c>
      <c r="B20" t="s">
        <v>52</v>
      </c>
      <c r="C20" t="s">
        <v>15</v>
      </c>
      <c r="D20" t="s">
        <v>61</v>
      </c>
    </row>
    <row r="21" spans="1:4" x14ac:dyDescent="0.35">
      <c r="A21" s="8" t="s">
        <v>3</v>
      </c>
      <c r="B21" s="23" t="s">
        <v>21</v>
      </c>
      <c r="C21" t="s">
        <v>15</v>
      </c>
      <c r="D21" t="s">
        <v>61</v>
      </c>
    </row>
    <row r="22" spans="1:4" ht="29" x14ac:dyDescent="0.35">
      <c r="A22" s="6" t="s">
        <v>64</v>
      </c>
      <c r="B22" s="23" t="s">
        <v>25</v>
      </c>
      <c r="C22" t="s">
        <v>13</v>
      </c>
      <c r="D22" t="s">
        <v>61</v>
      </c>
    </row>
    <row r="23" spans="1:4" ht="29" x14ac:dyDescent="0.35">
      <c r="A23" s="6" t="s">
        <v>2</v>
      </c>
      <c r="B23" s="23" t="s">
        <v>26</v>
      </c>
      <c r="C23" t="s">
        <v>13</v>
      </c>
      <c r="D23" t="s">
        <v>61</v>
      </c>
    </row>
    <row r="24" spans="1:4" ht="29" x14ac:dyDescent="0.35">
      <c r="A24" s="9" t="s">
        <v>24</v>
      </c>
      <c r="B24" s="23" t="s">
        <v>27</v>
      </c>
      <c r="C24" t="s">
        <v>20</v>
      </c>
      <c r="D24" t="s">
        <v>61</v>
      </c>
    </row>
    <row r="25" spans="1:4" x14ac:dyDescent="0.35">
      <c r="A25" s="11" t="s">
        <v>23</v>
      </c>
      <c r="B25" t="s">
        <v>51</v>
      </c>
      <c r="C25" t="s">
        <v>20</v>
      </c>
      <c r="D25" t="s">
        <v>61</v>
      </c>
    </row>
    <row r="26" spans="1:4" x14ac:dyDescent="0.35">
      <c r="A26" s="8" t="s">
        <v>8</v>
      </c>
      <c r="B26" t="s">
        <v>17</v>
      </c>
      <c r="C26" t="s">
        <v>18</v>
      </c>
      <c r="D26" t="s">
        <v>61</v>
      </c>
    </row>
  </sheetData>
  <dataValidations count="2">
    <dataValidation type="list" errorStyle="warning" allowBlank="1" showInputMessage="1" showErrorMessage="1" error="Please choose a provider name from the dropdown." sqref="B1" xr:uid="{4AD6251B-4B99-491A-A709-C8F3C62DCC19}">
      <formula1>"The Ora Clubhouse, Vincent Academy Adventure Coast/Vincent House Hernando, Gainesville Opportunity Center"</formula1>
    </dataValidation>
    <dataValidation type="whole" errorStyle="warning" allowBlank="1" showInputMessage="1" showErrorMessage="1" error="Please choose a provider name from the dropdown." sqref="B2" xr:uid="{442ED89E-B20E-4200-84F1-FDD8D27108CA}">
      <formula1>2022</formula1>
      <formula2>2050</formula2>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5"/>
  <sheetViews>
    <sheetView tabSelected="1" view="pageLayout" zoomScale="85" zoomScaleNormal="100" zoomScalePageLayoutView="85" workbookViewId="0">
      <selection activeCell="A2" sqref="A2:Q3"/>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7" max="17" width="9"/>
    <col min="18" max="18" width="138.453125" bestFit="1" customWidth="1"/>
    <col min="19"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 t="str">
        <f>IF(AND(July[[#This Row],[Start Date of Most Recent Job]]&lt;&gt;"",July[[#This Row],[End Date of Most Recent Job]]&lt;&gt;""),DATEDIF(July[[#This Row],[Start Date of Most Recent Job]],July[[#This Row],[End Date of Most Recent Job]],"D"),"")</f>
        <v/>
      </c>
      <c r="T2">
        <f ca="1">LEN(July[[#This Row],[Missing/Incorrect Values]])</f>
        <v>0</v>
      </c>
    </row>
    <row r="3" spans="1:20" x14ac:dyDescent="0.35">
      <c r="A3" s="12"/>
      <c r="B3" s="12"/>
      <c r="C3" s="1"/>
      <c r="D3" s="25"/>
      <c r="E3" s="1"/>
      <c r="F3" s="14"/>
      <c r="G3" s="1"/>
      <c r="H3" s="13"/>
      <c r="I3" s="13"/>
      <c r="J3" s="13"/>
      <c r="K3" s="13"/>
      <c r="L3" s="13"/>
      <c r="M3" s="13"/>
      <c r="N3" s="14"/>
      <c r="O3" s="14"/>
      <c r="P3" s="2"/>
      <c r="Q3" s="15"/>
      <c r="R3"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 t="str">
        <f>IF(AND(July[[#This Row],[Start Date of Most Recent Job]]&lt;&gt;"",July[[#This Row],[End Date of Most Recent Job]]&lt;&gt;""),DATEDIF(July[[#This Row],[Start Date of Most Recent Job]],July[[#This Row],[End Date of Most Recent Job]],"D"),"")</f>
        <v/>
      </c>
      <c r="T3">
        <f ca="1">LEN(July[[#This Row],[Missing/Incorrect Values]])</f>
        <v>0</v>
      </c>
    </row>
    <row r="4" spans="1:20" x14ac:dyDescent="0.35">
      <c r="A4" s="12"/>
      <c r="B4" s="12"/>
      <c r="C4" s="1"/>
      <c r="D4" s="25"/>
      <c r="E4" s="1"/>
      <c r="F4" s="14"/>
      <c r="G4" s="1"/>
      <c r="H4" s="13"/>
      <c r="I4" s="13"/>
      <c r="J4" s="13"/>
      <c r="K4" s="13"/>
      <c r="L4" s="13"/>
      <c r="M4" s="13"/>
      <c r="N4" s="14"/>
      <c r="O4" s="14"/>
      <c r="P4" s="2"/>
      <c r="Q4" s="15"/>
      <c r="R4"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4" t="str">
        <f>IF(AND(July[[#This Row],[Start Date of Most Recent Job]]&lt;&gt;"",July[[#This Row],[End Date of Most Recent Job]]&lt;&gt;""),DATEDIF(July[[#This Row],[Start Date of Most Recent Job]],July[[#This Row],[End Date of Most Recent Job]],"D"),"")</f>
        <v/>
      </c>
      <c r="T4">
        <f ca="1">LEN(July[[#This Row],[Missing/Incorrect Values]])</f>
        <v>0</v>
      </c>
    </row>
    <row r="5" spans="1:20" x14ac:dyDescent="0.35">
      <c r="A5" s="12"/>
      <c r="B5" s="12"/>
      <c r="C5" s="1"/>
      <c r="D5" s="25"/>
      <c r="E5" s="1"/>
      <c r="F5" s="14"/>
      <c r="G5" s="1"/>
      <c r="H5" s="13"/>
      <c r="I5" s="13"/>
      <c r="J5" s="13"/>
      <c r="K5" s="13"/>
      <c r="L5" s="13"/>
      <c r="M5" s="13"/>
      <c r="N5" s="14"/>
      <c r="O5" s="14"/>
      <c r="P5" s="2"/>
      <c r="Q5" s="15"/>
      <c r="R5"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5" t="str">
        <f>IF(AND(July[[#This Row],[Start Date of Most Recent Job]]&lt;&gt;"",July[[#This Row],[End Date of Most Recent Job]]&lt;&gt;""),DATEDIF(July[[#This Row],[Start Date of Most Recent Job]],July[[#This Row],[End Date of Most Recent Job]],"D"),"")</f>
        <v/>
      </c>
      <c r="T5">
        <f ca="1">LEN(July[[#This Row],[Missing/Incorrect Values]])</f>
        <v>0</v>
      </c>
    </row>
    <row r="6" spans="1:20" x14ac:dyDescent="0.35">
      <c r="A6" s="12"/>
      <c r="B6" s="12"/>
      <c r="C6" s="1"/>
      <c r="D6" s="25"/>
      <c r="E6" s="1"/>
      <c r="F6" s="14"/>
      <c r="G6" s="1"/>
      <c r="H6" s="13"/>
      <c r="I6" s="13"/>
      <c r="J6" s="13"/>
      <c r="K6" s="13"/>
      <c r="L6" s="13"/>
      <c r="M6" s="13"/>
      <c r="N6" s="14"/>
      <c r="O6" s="14"/>
      <c r="P6" s="2"/>
      <c r="Q6" s="15"/>
      <c r="R6"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6" t="str">
        <f>IF(AND(July[[#This Row],[Start Date of Most Recent Job]]&lt;&gt;"",July[[#This Row],[End Date of Most Recent Job]]&lt;&gt;""),DATEDIF(July[[#This Row],[Start Date of Most Recent Job]],July[[#This Row],[End Date of Most Recent Job]],"D"),"")</f>
        <v/>
      </c>
      <c r="T6">
        <f ca="1">LEN(July[[#This Row],[Missing/Incorrect Values]])</f>
        <v>0</v>
      </c>
    </row>
    <row r="7" spans="1:20" x14ac:dyDescent="0.35">
      <c r="A7" s="12"/>
      <c r="B7" s="12"/>
      <c r="C7" s="1"/>
      <c r="D7" s="25"/>
      <c r="E7" s="1"/>
      <c r="F7" s="14"/>
      <c r="G7" s="1"/>
      <c r="H7" s="13"/>
      <c r="I7" s="13"/>
      <c r="J7" s="13"/>
      <c r="K7" s="13"/>
      <c r="L7" s="13"/>
      <c r="M7" s="13"/>
      <c r="N7" s="14"/>
      <c r="O7" s="14"/>
      <c r="P7" s="2"/>
      <c r="Q7" s="15"/>
      <c r="R7"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7" t="str">
        <f>IF(AND(July[[#This Row],[Start Date of Most Recent Job]]&lt;&gt;"",July[[#This Row],[End Date of Most Recent Job]]&lt;&gt;""),DATEDIF(July[[#This Row],[Start Date of Most Recent Job]],July[[#This Row],[End Date of Most Recent Job]],"D"),"")</f>
        <v/>
      </c>
      <c r="T7">
        <f ca="1">LEN(July[[#This Row],[Missing/Incorrect Values]])</f>
        <v>0</v>
      </c>
    </row>
    <row r="8" spans="1:20" x14ac:dyDescent="0.35">
      <c r="A8" s="12"/>
      <c r="B8" s="12"/>
      <c r="C8" s="1"/>
      <c r="D8" s="25"/>
      <c r="E8" s="1"/>
      <c r="F8" s="14"/>
      <c r="G8" s="1"/>
      <c r="H8" s="13"/>
      <c r="I8" s="13"/>
      <c r="J8" s="13"/>
      <c r="K8" s="13"/>
      <c r="L8" s="13"/>
      <c r="M8" s="13"/>
      <c r="N8" s="14"/>
      <c r="O8" s="14"/>
      <c r="P8" s="2"/>
      <c r="Q8" s="15"/>
      <c r="R8"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8" t="str">
        <f>IF(AND(July[[#This Row],[Start Date of Most Recent Job]]&lt;&gt;"",July[[#This Row],[End Date of Most Recent Job]]&lt;&gt;""),DATEDIF(July[[#This Row],[Start Date of Most Recent Job]],July[[#This Row],[End Date of Most Recent Job]],"D"),"")</f>
        <v/>
      </c>
      <c r="T8">
        <f ca="1">LEN(July[[#This Row],[Missing/Incorrect Values]])</f>
        <v>0</v>
      </c>
    </row>
    <row r="9" spans="1:20" x14ac:dyDescent="0.35">
      <c r="A9" s="12"/>
      <c r="B9" s="12"/>
      <c r="C9" s="1"/>
      <c r="D9" s="25"/>
      <c r="E9" s="1"/>
      <c r="F9" s="14"/>
      <c r="G9" s="1"/>
      <c r="H9" s="13"/>
      <c r="I9" s="13"/>
      <c r="J9" s="13"/>
      <c r="K9" s="13"/>
      <c r="L9" s="13"/>
      <c r="M9" s="13"/>
      <c r="N9" s="14"/>
      <c r="O9" s="14"/>
      <c r="P9" s="2"/>
      <c r="Q9" s="15"/>
      <c r="R9"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9" t="str">
        <f>IF(AND(July[[#This Row],[Start Date of Most Recent Job]]&lt;&gt;"",July[[#This Row],[End Date of Most Recent Job]]&lt;&gt;""),DATEDIF(July[[#This Row],[Start Date of Most Recent Job]],July[[#This Row],[End Date of Most Recent Job]],"D"),"")</f>
        <v/>
      </c>
      <c r="T9">
        <f ca="1">LEN(July[[#This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0" t="str">
        <f>IF(AND(July[[#This Row],[Start Date of Most Recent Job]]&lt;&gt;"",July[[#This Row],[End Date of Most Recent Job]]&lt;&gt;""),DATEDIF(July[[#This Row],[Start Date of Most Recent Job]],July[[#This Row],[End Date of Most Recent Job]],"D"),"")</f>
        <v/>
      </c>
      <c r="T10">
        <f ca="1">LEN(July[[#This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1" t="str">
        <f>IF(AND(July[[#This Row],[Start Date of Most Recent Job]]&lt;&gt;"",July[[#This Row],[End Date of Most Recent Job]]&lt;&gt;""),DATEDIF(July[[#This Row],[Start Date of Most Recent Job]],July[[#This Row],[End Date of Most Recent Job]],"D"),"")</f>
        <v/>
      </c>
      <c r="T11">
        <f ca="1">LEN(July[[#This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2" t="str">
        <f>IF(AND(July[[#This Row],[Start Date of Most Recent Job]]&lt;&gt;"",July[[#This Row],[End Date of Most Recent Job]]&lt;&gt;""),DATEDIF(July[[#This Row],[Start Date of Most Recent Job]],July[[#This Row],[End Date of Most Recent Job]],"D"),"")</f>
        <v/>
      </c>
      <c r="T12">
        <f ca="1">LEN(July[[#This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3" t="str">
        <f>IF(AND(July[[#This Row],[Start Date of Most Recent Job]]&lt;&gt;"",July[[#This Row],[End Date of Most Recent Job]]&lt;&gt;""),DATEDIF(July[[#This Row],[Start Date of Most Recent Job]],July[[#This Row],[End Date of Most Recent Job]],"D"),"")</f>
        <v/>
      </c>
      <c r="T13">
        <f ca="1">LEN(July[[#This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4" t="str">
        <f>IF(AND(July[[#This Row],[Start Date of Most Recent Job]]&lt;&gt;"",July[[#This Row],[End Date of Most Recent Job]]&lt;&gt;""),DATEDIF(July[[#This Row],[Start Date of Most Recent Job]],July[[#This Row],[End Date of Most Recent Job]],"D"),"")</f>
        <v/>
      </c>
      <c r="T14">
        <f ca="1">LEN(July[[#This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5" t="str">
        <f>IF(AND(July[[#This Row],[Start Date of Most Recent Job]]&lt;&gt;"",July[[#This Row],[End Date of Most Recent Job]]&lt;&gt;""),DATEDIF(July[[#This Row],[Start Date of Most Recent Job]],July[[#This Row],[End Date of Most Recent Job]],"D"),"")</f>
        <v/>
      </c>
      <c r="T15">
        <f ca="1">LEN(July[[#This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6" t="str">
        <f>IF(AND(July[[#This Row],[Start Date of Most Recent Job]]&lt;&gt;"",July[[#This Row],[End Date of Most Recent Job]]&lt;&gt;""),DATEDIF(July[[#This Row],[Start Date of Most Recent Job]],July[[#This Row],[End Date of Most Recent Job]],"D"),"")</f>
        <v/>
      </c>
      <c r="T16">
        <f ca="1">LEN(July[[#This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7" t="str">
        <f>IF(AND(July[[#This Row],[Start Date of Most Recent Job]]&lt;&gt;"",July[[#This Row],[End Date of Most Recent Job]]&lt;&gt;""),DATEDIF(July[[#This Row],[Start Date of Most Recent Job]],July[[#This Row],[End Date of Most Recent Job]],"D"),"")</f>
        <v/>
      </c>
      <c r="T17">
        <f ca="1">LEN(July[[#This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8" t="str">
        <f>IF(AND(July[[#This Row],[Start Date of Most Recent Job]]&lt;&gt;"",July[[#This Row],[End Date of Most Recent Job]]&lt;&gt;""),DATEDIF(July[[#This Row],[Start Date of Most Recent Job]],July[[#This Row],[End Date of Most Recent Job]],"D"),"")</f>
        <v/>
      </c>
      <c r="T18">
        <f ca="1">LEN(July[[#This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9" t="str">
        <f>IF(AND(July[[#This Row],[Start Date of Most Recent Job]]&lt;&gt;"",July[[#This Row],[End Date of Most Recent Job]]&lt;&gt;""),DATEDIF(July[[#This Row],[Start Date of Most Recent Job]],July[[#This Row],[End Date of Most Recent Job]],"D"),"")</f>
        <v/>
      </c>
      <c r="T19">
        <f ca="1">LEN(July[[#This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0" t="str">
        <f>IF(AND(July[[#This Row],[Start Date of Most Recent Job]]&lt;&gt;"",July[[#This Row],[End Date of Most Recent Job]]&lt;&gt;""),DATEDIF(July[[#This Row],[Start Date of Most Recent Job]],July[[#This Row],[End Date of Most Recent Job]],"D"),"")</f>
        <v/>
      </c>
      <c r="T20">
        <f ca="1">LEN(July[[#This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1" t="str">
        <f>IF(AND(July[[#This Row],[Start Date of Most Recent Job]]&lt;&gt;"",July[[#This Row],[End Date of Most Recent Job]]&lt;&gt;""),DATEDIF(July[[#This Row],[Start Date of Most Recent Job]],July[[#This Row],[End Date of Most Recent Job]],"D"),"")</f>
        <v/>
      </c>
      <c r="T21">
        <f ca="1">LEN(July[[#This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2" t="str">
        <f>IF(AND(July[[#This Row],[Start Date of Most Recent Job]]&lt;&gt;"",July[[#This Row],[End Date of Most Recent Job]]&lt;&gt;""),DATEDIF(July[[#This Row],[Start Date of Most Recent Job]],July[[#This Row],[End Date of Most Recent Job]],"D"),"")</f>
        <v/>
      </c>
      <c r="T22">
        <f ca="1">LEN(July[[#This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3" t="str">
        <f>IF(AND(July[[#This Row],[Start Date of Most Recent Job]]&lt;&gt;"",July[[#This Row],[End Date of Most Recent Job]]&lt;&gt;""),DATEDIF(July[[#This Row],[Start Date of Most Recent Job]],July[[#This Row],[End Date of Most Recent Job]],"D"),"")</f>
        <v/>
      </c>
      <c r="T23">
        <f ca="1">LEN(July[[#This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4" t="str">
        <f>IF(AND(July[[#This Row],[Start Date of Most Recent Job]]&lt;&gt;"",July[[#This Row],[End Date of Most Recent Job]]&lt;&gt;""),DATEDIF(July[[#This Row],[Start Date of Most Recent Job]],July[[#This Row],[End Date of Most Recent Job]],"D"),"")</f>
        <v/>
      </c>
      <c r="T24">
        <f ca="1">LEN(July[[#This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5" t="str">
        <f>IF(AND(July[[#This Row],[Start Date of Most Recent Job]]&lt;&gt;"",July[[#This Row],[End Date of Most Recent Job]]&lt;&gt;""),DATEDIF(July[[#This Row],[Start Date of Most Recent Job]],July[[#This Row],[End Date of Most Recent Job]],"D"),"")</f>
        <v/>
      </c>
      <c r="T25">
        <f ca="1">LEN(July[[#This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6" t="str">
        <f>IF(AND(July[[#This Row],[Start Date of Most Recent Job]]&lt;&gt;"",July[[#This Row],[End Date of Most Recent Job]]&lt;&gt;""),DATEDIF(July[[#This Row],[Start Date of Most Recent Job]],July[[#This Row],[End Date of Most Recent Job]],"D"),"")</f>
        <v/>
      </c>
      <c r="T26">
        <f ca="1">LEN(July[[#This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7" t="str">
        <f>IF(AND(July[[#This Row],[Start Date of Most Recent Job]]&lt;&gt;"",July[[#This Row],[End Date of Most Recent Job]]&lt;&gt;""),DATEDIF(July[[#This Row],[Start Date of Most Recent Job]],July[[#This Row],[End Date of Most Recent Job]],"D"),"")</f>
        <v/>
      </c>
      <c r="T27">
        <f ca="1">LEN(July[[#This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8" t="str">
        <f>IF(AND(July[[#This Row],[Start Date of Most Recent Job]]&lt;&gt;"",July[[#This Row],[End Date of Most Recent Job]]&lt;&gt;""),DATEDIF(July[[#This Row],[Start Date of Most Recent Job]],July[[#This Row],[End Date of Most Recent Job]],"D"),"")</f>
        <v/>
      </c>
      <c r="T28">
        <f ca="1">LEN(July[[#This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9" t="str">
        <f>IF(AND(July[[#This Row],[Start Date of Most Recent Job]]&lt;&gt;"",July[[#This Row],[End Date of Most Recent Job]]&lt;&gt;""),DATEDIF(July[[#This Row],[Start Date of Most Recent Job]],July[[#This Row],[End Date of Most Recent Job]],"D"),"")</f>
        <v/>
      </c>
      <c r="T29">
        <f ca="1">LEN(July[[#This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0" t="str">
        <f>IF(AND(July[[#This Row],[Start Date of Most Recent Job]]&lt;&gt;"",July[[#This Row],[End Date of Most Recent Job]]&lt;&gt;""),DATEDIF(July[[#This Row],[Start Date of Most Recent Job]],July[[#This Row],[End Date of Most Recent Job]],"D"),"")</f>
        <v/>
      </c>
      <c r="T30">
        <f ca="1">LEN(July[[#This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1" t="str">
        <f>IF(AND(July[[#This Row],[Start Date of Most Recent Job]]&lt;&gt;"",July[[#This Row],[End Date of Most Recent Job]]&lt;&gt;""),DATEDIF(July[[#This Row],[Start Date of Most Recent Job]],July[[#This Row],[End Date of Most Recent Job]],"D"),"")</f>
        <v/>
      </c>
      <c r="T31">
        <f ca="1">LEN(July[[#This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2" t="str">
        <f>IF(AND(July[[#This Row],[Start Date of Most Recent Job]]&lt;&gt;"",July[[#This Row],[End Date of Most Recent Job]]&lt;&gt;""),DATEDIF(July[[#This Row],[Start Date of Most Recent Job]],July[[#This Row],[End Date of Most Recent Job]],"D"),"")</f>
        <v/>
      </c>
      <c r="T32">
        <f ca="1">LEN(July[[#This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3" t="str">
        <f>IF(AND(July[[#This Row],[Start Date of Most Recent Job]]&lt;&gt;"",July[[#This Row],[End Date of Most Recent Job]]&lt;&gt;""),DATEDIF(July[[#This Row],[Start Date of Most Recent Job]],July[[#This Row],[End Date of Most Recent Job]],"D"),"")</f>
        <v/>
      </c>
      <c r="T33">
        <f ca="1">LEN(July[[#This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4" t="str">
        <f>IF(AND(July[[#This Row],[Start Date of Most Recent Job]]&lt;&gt;"",July[[#This Row],[End Date of Most Recent Job]]&lt;&gt;""),DATEDIF(July[[#This Row],[Start Date of Most Recent Job]],July[[#This Row],[End Date of Most Recent Job]],"D"),"")</f>
        <v/>
      </c>
      <c r="T34">
        <f ca="1">LEN(July[[#This Row],[Missing/Incorrect Values]])</f>
        <v>0</v>
      </c>
    </row>
    <row r="35" spans="1:20" x14ac:dyDescent="0.35">
      <c r="A35" s="1"/>
      <c r="B35" s="25"/>
      <c r="C35" s="26"/>
      <c r="D35" s="25"/>
      <c r="E35" s="26"/>
      <c r="F35" s="27"/>
      <c r="G35" s="26"/>
      <c r="H35" s="13"/>
      <c r="I35" s="13"/>
      <c r="J35" s="13"/>
      <c r="K35" s="13"/>
      <c r="L35" s="13"/>
      <c r="M35" s="13"/>
      <c r="N35" s="18"/>
      <c r="O35" s="19"/>
      <c r="P35" s="18"/>
      <c r="Q35" s="19"/>
      <c r="R35"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5" t="str">
        <f>IF(AND(July[[#This Row],[Start Date of Most Recent Job]]&lt;&gt;"",July[[#This Row],[End Date of Most Recent Job]]&lt;&gt;""),DATEDIF(July[[#This Row],[Start Date of Most Recent Job]],July[[#This Row],[End Date of Most Recent Job]],"D"),"")</f>
        <v/>
      </c>
      <c r="T35">
        <f ca="1">LEN(July[[#This Row],[Missing/Incorrect Values]])</f>
        <v>0</v>
      </c>
    </row>
    <row r="36" spans="1:20" x14ac:dyDescent="0.35">
      <c r="A36" s="1"/>
      <c r="B36" s="25"/>
      <c r="C36" s="26"/>
      <c r="D36" s="25"/>
      <c r="E36" s="26"/>
      <c r="F36" s="27"/>
      <c r="G36" s="26"/>
      <c r="H36" s="13"/>
      <c r="I36" s="13"/>
      <c r="J36" s="13"/>
      <c r="K36" s="13"/>
      <c r="L36" s="13"/>
      <c r="M36" s="13"/>
      <c r="N36" s="18"/>
      <c r="O36" s="19"/>
      <c r="P36" s="18"/>
      <c r="Q36" s="19"/>
      <c r="R36"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6" t="str">
        <f>IF(AND(July[[#This Row],[Start Date of Most Recent Job]]&lt;&gt;"",July[[#This Row],[End Date of Most Recent Job]]&lt;&gt;""),DATEDIF(July[[#This Row],[Start Date of Most Recent Job]],July[[#This Row],[End Date of Most Recent Job]],"D"),"")</f>
        <v/>
      </c>
      <c r="T36">
        <f ca="1">LEN(July[[#This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7" t="str">
        <f>IF(AND(July[[#This Row],[Start Date of Most Recent Job]]&lt;&gt;"",July[[#This Row],[End Date of Most Recent Job]]&lt;&gt;""),DATEDIF(July[[#This Row],[Start Date of Most Recent Job]],July[[#This Row],[End Date of Most Recent Job]],"D"),"")</f>
        <v/>
      </c>
      <c r="T37">
        <f ca="1">LEN(July[[#This Row],[Missing/Incorrect Values]])</f>
        <v>0</v>
      </c>
    </row>
    <row r="38" spans="1:20" x14ac:dyDescent="0.35">
      <c r="A38" s="1"/>
      <c r="B38" s="25"/>
      <c r="C38" s="26"/>
      <c r="D38" s="25"/>
      <c r="E38" s="1"/>
      <c r="F38" s="26"/>
      <c r="G38" s="1"/>
      <c r="H38" s="13"/>
      <c r="I38" s="13"/>
      <c r="J38" s="13"/>
      <c r="K38" s="13"/>
      <c r="L38" s="13"/>
      <c r="M38" s="24"/>
      <c r="N38" s="18"/>
      <c r="O38" s="19"/>
      <c r="P38" s="18"/>
      <c r="Q38" s="19"/>
      <c r="R38" s="13"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8" t="str">
        <f>IF(AND(July[[#This Row],[Start Date of Most Recent Job]]&lt;&gt;"",July[[#This Row],[End Date of Most Recent Job]]&lt;&gt;""),DATEDIF(July[[#This Row],[Start Date of Most Recent Job]],July[[#This Row],[End Date of Most Recent Job]],"D"),"")</f>
        <v/>
      </c>
      <c r="T38">
        <f ca="1">LEN(July[[#This Row],[Missing/Incorrect Values]])</f>
        <v>0</v>
      </c>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sortState xmlns:xlrd2="http://schemas.microsoft.com/office/spreadsheetml/2017/richdata2" ref="A2:R31">
    <sortCondition ref="N2"/>
  </sortState>
  <conditionalFormatting sqref="H2:Q38">
    <cfRule type="expression" dxfId="11" priority="3">
      <formula>$G2&lt;&gt;"Yes"</formula>
    </cfRule>
  </conditionalFormatting>
  <dataValidations count="4">
    <dataValidation type="list" allowBlank="1" showInputMessage="1" showErrorMessage="1" sqref="F2:F38" xr:uid="{E2E6B192-02AA-48EA-B19D-483E4F727732}">
      <formula1>"Yes,No"</formula1>
    </dataValidation>
    <dataValidation type="decimal" errorStyle="warning" allowBlank="1" showInputMessage="1" showErrorMessage="1" error="Please enter a number between 0 and 168." sqref="P2:P38" xr:uid="{D693D55D-12C0-402E-9E68-4A692FD5D003}">
      <formula1>0</formula1>
      <formula2>168</formula2>
    </dataValidation>
    <dataValidation type="list" allowBlank="1" showInputMessage="1" showErrorMessage="1" sqref="E2:E38 G2:G38" xr:uid="{86465612-EA91-4590-8D86-C86DD06DA75A}">
      <formula1>"Yes, No"</formula1>
    </dataValidation>
    <dataValidation type="decimal" errorStyle="warning" allowBlank="1" showInputMessage="1" showErrorMessage="1" error="Please enter a value greater than 0 and less than 100." sqref="Q1:Q1048576" xr:uid="{85B0FE05-A0F8-4D04-832D-039F33AABFF2}">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10AF0793-1C76-4446-8234-82C850D139F6}">
          <x14:formula1>
            <xm:f>DATE('Instructions &amp; Definitions'!$B$2-1,7,1)</xm:f>
          </x14:formula1>
          <x14:formula2>
            <xm:f>TODAY()</xm:f>
          </x14:formula2>
          <xm:sqref>H2:M38 D2:D38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A6FC5-BF04-4825-BD48-FD0AAB994919}">
  <sheetPr>
    <pageSetUpPr fitToPage="1"/>
  </sheetPr>
  <dimension ref="A1:T185"/>
  <sheetViews>
    <sheetView view="pageLayout" zoomScale="70" zoomScaleNormal="100" zoomScalePageLayoutView="70" workbookViewId="0">
      <selection activeCell="D11" sqref="D11"/>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8" max="18" width="138.453125" bestFit="1" customWidth="1"/>
    <col min="19"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 t="str">
        <f>IF(AND(August[[#This Row],[Start Date of Most Recent Job]]&lt;&gt;"",August[[#This Row],[End Date of Most Recent Job]]&lt;&gt;""),DATEDIF(August[[#This Row],[Start Date of Most Recent Job]],August[[#This Row],[End Date of Most Recent Job]],"D"),"")</f>
        <v/>
      </c>
      <c r="T2">
        <f ca="1">LEN(August[[#This Row],[Missing/Incorrect Values]])</f>
        <v>0</v>
      </c>
    </row>
    <row r="3" spans="1:20" x14ac:dyDescent="0.35">
      <c r="A3" s="12"/>
      <c r="B3" s="12"/>
      <c r="C3" s="1"/>
      <c r="D3" s="25"/>
      <c r="E3" s="1"/>
      <c r="F3" s="14"/>
      <c r="G3" s="1"/>
      <c r="H3" s="13"/>
      <c r="I3" s="13"/>
      <c r="J3" s="13"/>
      <c r="K3" s="13"/>
      <c r="L3" s="13"/>
      <c r="M3" s="13"/>
      <c r="N3" s="14"/>
      <c r="O3" s="14"/>
      <c r="P3" s="2"/>
      <c r="Q3" s="15"/>
      <c r="R3"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 t="str">
        <f>IF(AND(August[[#This Row],[Start Date of Most Recent Job]]&lt;&gt;"",August[[#This Row],[End Date of Most Recent Job]]&lt;&gt;""),DATEDIF(August[[#This Row],[Start Date of Most Recent Job]],August[[#This Row],[End Date of Most Recent Job]],"D"),"")</f>
        <v/>
      </c>
      <c r="T3">
        <f ca="1">LEN(August[[#This Row],[Missing/Incorrect Values]])</f>
        <v>0</v>
      </c>
    </row>
    <row r="4" spans="1:20" x14ac:dyDescent="0.35">
      <c r="A4" s="12"/>
      <c r="B4" s="12"/>
      <c r="C4" s="1"/>
      <c r="D4" s="25"/>
      <c r="E4" s="1"/>
      <c r="F4" s="14"/>
      <c r="G4" s="1"/>
      <c r="H4" s="13"/>
      <c r="I4" s="13"/>
      <c r="J4" s="13"/>
      <c r="K4" s="13"/>
      <c r="L4" s="13"/>
      <c r="M4" s="13"/>
      <c r="N4" s="14"/>
      <c r="O4" s="14"/>
      <c r="P4" s="2"/>
      <c r="Q4" s="15"/>
      <c r="R4"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4" t="str">
        <f>IF(AND(August[[#This Row],[Start Date of Most Recent Job]]&lt;&gt;"",August[[#This Row],[End Date of Most Recent Job]]&lt;&gt;""),DATEDIF(August[[#This Row],[Start Date of Most Recent Job]],August[[#This Row],[End Date of Most Recent Job]],"D"),"")</f>
        <v/>
      </c>
      <c r="T4">
        <f ca="1">LEN(August[[#This Row],[Missing/Incorrect Values]])</f>
        <v>0</v>
      </c>
    </row>
    <row r="5" spans="1:20" x14ac:dyDescent="0.35">
      <c r="A5" s="12"/>
      <c r="B5" s="12"/>
      <c r="C5" s="1"/>
      <c r="D5" s="25"/>
      <c r="E5" s="1"/>
      <c r="F5" s="14"/>
      <c r="G5" s="1"/>
      <c r="H5" s="13"/>
      <c r="I5" s="13"/>
      <c r="J5" s="13"/>
      <c r="K5" s="13"/>
      <c r="L5" s="13"/>
      <c r="M5" s="13"/>
      <c r="N5" s="14"/>
      <c r="O5" s="14"/>
      <c r="P5" s="2"/>
      <c r="Q5" s="15"/>
      <c r="R5"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5" t="str">
        <f>IF(AND(August[[#This Row],[Start Date of Most Recent Job]]&lt;&gt;"",August[[#This Row],[End Date of Most Recent Job]]&lt;&gt;""),DATEDIF(August[[#This Row],[Start Date of Most Recent Job]],August[[#This Row],[End Date of Most Recent Job]],"D"),"")</f>
        <v/>
      </c>
      <c r="T5">
        <f ca="1">LEN(August[[#This Row],[Missing/Incorrect Values]])</f>
        <v>0</v>
      </c>
    </row>
    <row r="6" spans="1:20" x14ac:dyDescent="0.35">
      <c r="A6" s="12"/>
      <c r="B6" s="12"/>
      <c r="C6" s="1"/>
      <c r="D6" s="25"/>
      <c r="E6" s="1"/>
      <c r="F6" s="14"/>
      <c r="G6" s="1"/>
      <c r="H6" s="13"/>
      <c r="I6" s="13"/>
      <c r="J6" s="13"/>
      <c r="K6" s="13"/>
      <c r="L6" s="13"/>
      <c r="M6" s="13"/>
      <c r="N6" s="14"/>
      <c r="O6" s="14"/>
      <c r="P6" s="2"/>
      <c r="Q6" s="15"/>
      <c r="R6"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6" t="str">
        <f>IF(AND(August[[#This Row],[Start Date of Most Recent Job]]&lt;&gt;"",August[[#This Row],[End Date of Most Recent Job]]&lt;&gt;""),DATEDIF(August[[#This Row],[Start Date of Most Recent Job]],August[[#This Row],[End Date of Most Recent Job]],"D"),"")</f>
        <v/>
      </c>
      <c r="T6">
        <f ca="1">LEN(August[[#This Row],[Missing/Incorrect Values]])</f>
        <v>0</v>
      </c>
    </row>
    <row r="7" spans="1:20" x14ac:dyDescent="0.35">
      <c r="A7" s="12"/>
      <c r="B7" s="12"/>
      <c r="C7" s="1"/>
      <c r="D7" s="25"/>
      <c r="E7" s="1"/>
      <c r="F7" s="14"/>
      <c r="G7" s="1"/>
      <c r="H7" s="13"/>
      <c r="I7" s="13"/>
      <c r="J7" s="13"/>
      <c r="K7" s="13"/>
      <c r="L7" s="13"/>
      <c r="M7" s="13"/>
      <c r="N7" s="14"/>
      <c r="O7" s="14"/>
      <c r="P7" s="2"/>
      <c r="Q7" s="15"/>
      <c r="R7"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7" t="str">
        <f>IF(AND(August[[#This Row],[Start Date of Most Recent Job]]&lt;&gt;"",August[[#This Row],[End Date of Most Recent Job]]&lt;&gt;""),DATEDIF(August[[#This Row],[Start Date of Most Recent Job]],August[[#This Row],[End Date of Most Recent Job]],"D"),"")</f>
        <v/>
      </c>
      <c r="T7">
        <f ca="1">LEN(August[[#This Row],[Missing/Incorrect Values]])</f>
        <v>0</v>
      </c>
    </row>
    <row r="8" spans="1:20" x14ac:dyDescent="0.35">
      <c r="A8" s="12"/>
      <c r="B8" s="12"/>
      <c r="C8" s="1"/>
      <c r="D8" s="25"/>
      <c r="E8" s="1"/>
      <c r="F8" s="14"/>
      <c r="G8" s="1"/>
      <c r="H8" s="13"/>
      <c r="I8" s="13"/>
      <c r="J8" s="13"/>
      <c r="K8" s="13"/>
      <c r="L8" s="13"/>
      <c r="M8" s="13"/>
      <c r="N8" s="14"/>
      <c r="O8" s="14"/>
      <c r="P8" s="2"/>
      <c r="Q8" s="15"/>
      <c r="R8"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8" t="str">
        <f>IF(AND(August[[#This Row],[Start Date of Most Recent Job]]&lt;&gt;"",August[[#This Row],[End Date of Most Recent Job]]&lt;&gt;""),DATEDIF(August[[#This Row],[Start Date of Most Recent Job]],August[[#This Row],[End Date of Most Recent Job]],"D"),"")</f>
        <v/>
      </c>
      <c r="T8">
        <f ca="1">LEN(August[[#This Row],[Missing/Incorrect Values]])</f>
        <v>0</v>
      </c>
    </row>
    <row r="9" spans="1:20" x14ac:dyDescent="0.35">
      <c r="A9" s="12"/>
      <c r="B9" s="12"/>
      <c r="C9" s="1"/>
      <c r="D9" s="25"/>
      <c r="E9" s="1"/>
      <c r="F9" s="14"/>
      <c r="G9" s="1"/>
      <c r="H9" s="13"/>
      <c r="I9" s="13"/>
      <c r="J9" s="13"/>
      <c r="K9" s="13"/>
      <c r="L9" s="13"/>
      <c r="M9" s="13"/>
      <c r="N9" s="14"/>
      <c r="O9" s="14"/>
      <c r="P9" s="2"/>
      <c r="Q9" s="15"/>
      <c r="R9"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9" t="str">
        <f>IF(AND(August[[#This Row],[Start Date of Most Recent Job]]&lt;&gt;"",August[[#This Row],[End Date of Most Recent Job]]&lt;&gt;""),DATEDIF(August[[#This Row],[Start Date of Most Recent Job]],August[[#This Row],[End Date of Most Recent Job]],"D"),"")</f>
        <v/>
      </c>
      <c r="T9">
        <f ca="1">LEN(August[[#This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0" t="str">
        <f>IF(AND(August[[#This Row],[Start Date of Most Recent Job]]&lt;&gt;"",August[[#This Row],[End Date of Most Recent Job]]&lt;&gt;""),DATEDIF(August[[#This Row],[Start Date of Most Recent Job]],August[[#This Row],[End Date of Most Recent Job]],"D"),"")</f>
        <v/>
      </c>
      <c r="T10">
        <f ca="1">LEN(August[[#This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1" t="str">
        <f>IF(AND(August[[#This Row],[Start Date of Most Recent Job]]&lt;&gt;"",August[[#This Row],[End Date of Most Recent Job]]&lt;&gt;""),DATEDIF(August[[#This Row],[Start Date of Most Recent Job]],August[[#This Row],[End Date of Most Recent Job]],"D"),"")</f>
        <v/>
      </c>
      <c r="T11">
        <f ca="1">LEN(August[[#This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2" t="str">
        <f>IF(AND(August[[#This Row],[Start Date of Most Recent Job]]&lt;&gt;"",August[[#This Row],[End Date of Most Recent Job]]&lt;&gt;""),DATEDIF(August[[#This Row],[Start Date of Most Recent Job]],August[[#This Row],[End Date of Most Recent Job]],"D"),"")</f>
        <v/>
      </c>
      <c r="T12">
        <f ca="1">LEN(August[[#This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3" t="str">
        <f>IF(AND(August[[#This Row],[Start Date of Most Recent Job]]&lt;&gt;"",August[[#This Row],[End Date of Most Recent Job]]&lt;&gt;""),DATEDIF(August[[#This Row],[Start Date of Most Recent Job]],August[[#This Row],[End Date of Most Recent Job]],"D"),"")</f>
        <v/>
      </c>
      <c r="T13">
        <f ca="1">LEN(August[[#This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4" t="str">
        <f>IF(AND(August[[#This Row],[Start Date of Most Recent Job]]&lt;&gt;"",August[[#This Row],[End Date of Most Recent Job]]&lt;&gt;""),DATEDIF(August[[#This Row],[Start Date of Most Recent Job]],August[[#This Row],[End Date of Most Recent Job]],"D"),"")</f>
        <v/>
      </c>
      <c r="T14">
        <f ca="1">LEN(August[[#This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5" t="str">
        <f>IF(AND(August[[#This Row],[Start Date of Most Recent Job]]&lt;&gt;"",August[[#This Row],[End Date of Most Recent Job]]&lt;&gt;""),DATEDIF(August[[#This Row],[Start Date of Most Recent Job]],August[[#This Row],[End Date of Most Recent Job]],"D"),"")</f>
        <v/>
      </c>
      <c r="T15">
        <f ca="1">LEN(August[[#This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6" t="str">
        <f>IF(AND(August[[#This Row],[Start Date of Most Recent Job]]&lt;&gt;"",August[[#This Row],[End Date of Most Recent Job]]&lt;&gt;""),DATEDIF(August[[#This Row],[Start Date of Most Recent Job]],August[[#This Row],[End Date of Most Recent Job]],"D"),"")</f>
        <v/>
      </c>
      <c r="T16">
        <f ca="1">LEN(August[[#This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7" t="str">
        <f>IF(AND(August[[#This Row],[Start Date of Most Recent Job]]&lt;&gt;"",August[[#This Row],[End Date of Most Recent Job]]&lt;&gt;""),DATEDIF(August[[#This Row],[Start Date of Most Recent Job]],August[[#This Row],[End Date of Most Recent Job]],"D"),"")</f>
        <v/>
      </c>
      <c r="T17">
        <f ca="1">LEN(August[[#This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8" t="str">
        <f>IF(AND(August[[#This Row],[Start Date of Most Recent Job]]&lt;&gt;"",August[[#This Row],[End Date of Most Recent Job]]&lt;&gt;""),DATEDIF(August[[#This Row],[Start Date of Most Recent Job]],August[[#This Row],[End Date of Most Recent Job]],"D"),"")</f>
        <v/>
      </c>
      <c r="T18">
        <f ca="1">LEN(August[[#This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9" t="str">
        <f>IF(AND(August[[#This Row],[Start Date of Most Recent Job]]&lt;&gt;"",August[[#This Row],[End Date of Most Recent Job]]&lt;&gt;""),DATEDIF(August[[#This Row],[Start Date of Most Recent Job]],August[[#This Row],[End Date of Most Recent Job]],"D"),"")</f>
        <v/>
      </c>
      <c r="T19">
        <f ca="1">LEN(August[[#This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0" t="str">
        <f>IF(AND(August[[#This Row],[Start Date of Most Recent Job]]&lt;&gt;"",August[[#This Row],[End Date of Most Recent Job]]&lt;&gt;""),DATEDIF(August[[#This Row],[Start Date of Most Recent Job]],August[[#This Row],[End Date of Most Recent Job]],"D"),"")</f>
        <v/>
      </c>
      <c r="T20">
        <f ca="1">LEN(August[[#This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1" t="str">
        <f>IF(AND(August[[#This Row],[Start Date of Most Recent Job]]&lt;&gt;"",August[[#This Row],[End Date of Most Recent Job]]&lt;&gt;""),DATEDIF(August[[#This Row],[Start Date of Most Recent Job]],August[[#This Row],[End Date of Most Recent Job]],"D"),"")</f>
        <v/>
      </c>
      <c r="T21">
        <f ca="1">LEN(August[[#This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2" t="str">
        <f>IF(AND(August[[#This Row],[Start Date of Most Recent Job]]&lt;&gt;"",August[[#This Row],[End Date of Most Recent Job]]&lt;&gt;""),DATEDIF(August[[#This Row],[Start Date of Most Recent Job]],August[[#This Row],[End Date of Most Recent Job]],"D"),"")</f>
        <v/>
      </c>
      <c r="T22">
        <f ca="1">LEN(August[[#This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3" t="str">
        <f>IF(AND(August[[#This Row],[Start Date of Most Recent Job]]&lt;&gt;"",August[[#This Row],[End Date of Most Recent Job]]&lt;&gt;""),DATEDIF(August[[#This Row],[Start Date of Most Recent Job]],August[[#This Row],[End Date of Most Recent Job]],"D"),"")</f>
        <v/>
      </c>
      <c r="T23">
        <f ca="1">LEN(August[[#This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4" t="str">
        <f>IF(AND(August[[#This Row],[Start Date of Most Recent Job]]&lt;&gt;"",August[[#This Row],[End Date of Most Recent Job]]&lt;&gt;""),DATEDIF(August[[#This Row],[Start Date of Most Recent Job]],August[[#This Row],[End Date of Most Recent Job]],"D"),"")</f>
        <v/>
      </c>
      <c r="T24">
        <f ca="1">LEN(August[[#This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5" t="str">
        <f>IF(AND(August[[#This Row],[Start Date of Most Recent Job]]&lt;&gt;"",August[[#This Row],[End Date of Most Recent Job]]&lt;&gt;""),DATEDIF(August[[#This Row],[Start Date of Most Recent Job]],August[[#This Row],[End Date of Most Recent Job]],"D"),"")</f>
        <v/>
      </c>
      <c r="T25">
        <f ca="1">LEN(August[[#This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6" t="str">
        <f>IF(AND(August[[#This Row],[Start Date of Most Recent Job]]&lt;&gt;"",August[[#This Row],[End Date of Most Recent Job]]&lt;&gt;""),DATEDIF(August[[#This Row],[Start Date of Most Recent Job]],August[[#This Row],[End Date of Most Recent Job]],"D"),"")</f>
        <v/>
      </c>
      <c r="T26">
        <f ca="1">LEN(August[[#This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7" t="str">
        <f>IF(AND(August[[#This Row],[Start Date of Most Recent Job]]&lt;&gt;"",August[[#This Row],[End Date of Most Recent Job]]&lt;&gt;""),DATEDIF(August[[#This Row],[Start Date of Most Recent Job]],August[[#This Row],[End Date of Most Recent Job]],"D"),"")</f>
        <v/>
      </c>
      <c r="T27">
        <f ca="1">LEN(August[[#This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8" t="str">
        <f>IF(AND(August[[#This Row],[Start Date of Most Recent Job]]&lt;&gt;"",August[[#This Row],[End Date of Most Recent Job]]&lt;&gt;""),DATEDIF(August[[#This Row],[Start Date of Most Recent Job]],August[[#This Row],[End Date of Most Recent Job]],"D"),"")</f>
        <v/>
      </c>
      <c r="T28">
        <f ca="1">LEN(August[[#This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9" t="str">
        <f>IF(AND(August[[#This Row],[Start Date of Most Recent Job]]&lt;&gt;"",August[[#This Row],[End Date of Most Recent Job]]&lt;&gt;""),DATEDIF(August[[#This Row],[Start Date of Most Recent Job]],August[[#This Row],[End Date of Most Recent Job]],"D"),"")</f>
        <v/>
      </c>
      <c r="T29">
        <f ca="1">LEN(August[[#This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0" t="str">
        <f>IF(AND(August[[#This Row],[Start Date of Most Recent Job]]&lt;&gt;"",August[[#This Row],[End Date of Most Recent Job]]&lt;&gt;""),DATEDIF(August[[#This Row],[Start Date of Most Recent Job]],August[[#This Row],[End Date of Most Recent Job]],"D"),"")</f>
        <v/>
      </c>
      <c r="T30">
        <f ca="1">LEN(August[[#This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1" t="str">
        <f>IF(AND(August[[#This Row],[Start Date of Most Recent Job]]&lt;&gt;"",August[[#This Row],[End Date of Most Recent Job]]&lt;&gt;""),DATEDIF(August[[#This Row],[Start Date of Most Recent Job]],August[[#This Row],[End Date of Most Recent Job]],"D"),"")</f>
        <v/>
      </c>
      <c r="T31">
        <f ca="1">LEN(August[[#This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2" t="str">
        <f>IF(AND(August[[#This Row],[Start Date of Most Recent Job]]&lt;&gt;"",August[[#This Row],[End Date of Most Recent Job]]&lt;&gt;""),DATEDIF(August[[#This Row],[Start Date of Most Recent Job]],August[[#This Row],[End Date of Most Recent Job]],"D"),"")</f>
        <v/>
      </c>
      <c r="T32">
        <f ca="1">LEN(August[[#This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3" t="str">
        <f>IF(AND(August[[#This Row],[Start Date of Most Recent Job]]&lt;&gt;"",August[[#This Row],[End Date of Most Recent Job]]&lt;&gt;""),DATEDIF(August[[#This Row],[Start Date of Most Recent Job]],August[[#This Row],[End Date of Most Recent Job]],"D"),"")</f>
        <v/>
      </c>
      <c r="T33">
        <f ca="1">LEN(August[[#This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4" t="str">
        <f>IF(AND(August[[#This Row],[Start Date of Most Recent Job]]&lt;&gt;"",August[[#This Row],[End Date of Most Recent Job]]&lt;&gt;""),DATEDIF(August[[#This Row],[Start Date of Most Recent Job]],August[[#This Row],[End Date of Most Recent Job]],"D"),"")</f>
        <v/>
      </c>
      <c r="T34">
        <f ca="1">LEN(August[[#This Row],[Missing/Incorrect Values]])</f>
        <v>0</v>
      </c>
    </row>
    <row r="35" spans="1:20" x14ac:dyDescent="0.35">
      <c r="A35" s="1"/>
      <c r="B35" s="25"/>
      <c r="C35" s="26"/>
      <c r="D35" s="25"/>
      <c r="E35" s="26"/>
      <c r="F35" s="27"/>
      <c r="G35" s="26"/>
      <c r="H35" s="13"/>
      <c r="I35" s="13"/>
      <c r="J35" s="13"/>
      <c r="K35" s="13"/>
      <c r="L35" s="13"/>
      <c r="M35" s="13"/>
      <c r="N35" s="18"/>
      <c r="O35" s="19"/>
      <c r="P35" s="18"/>
      <c r="Q35" s="19"/>
      <c r="R35"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5" t="str">
        <f>IF(AND(August[[#This Row],[Start Date of Most Recent Job]]&lt;&gt;"",August[[#This Row],[End Date of Most Recent Job]]&lt;&gt;""),DATEDIF(August[[#This Row],[Start Date of Most Recent Job]],August[[#This Row],[End Date of Most Recent Job]],"D"),"")</f>
        <v/>
      </c>
      <c r="T35">
        <f ca="1">LEN(August[[#This Row],[Missing/Incorrect Values]])</f>
        <v>0</v>
      </c>
    </row>
    <row r="36" spans="1:20" x14ac:dyDescent="0.35">
      <c r="A36" s="1"/>
      <c r="B36" s="25"/>
      <c r="C36" s="26"/>
      <c r="D36" s="25"/>
      <c r="E36" s="26"/>
      <c r="F36" s="27"/>
      <c r="G36" s="26"/>
      <c r="H36" s="13"/>
      <c r="I36" s="13"/>
      <c r="J36" s="13"/>
      <c r="K36" s="13"/>
      <c r="L36" s="13"/>
      <c r="M36" s="13"/>
      <c r="N36" s="18"/>
      <c r="O36" s="19"/>
      <c r="P36" s="18"/>
      <c r="Q36" s="19"/>
      <c r="R36"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6" t="str">
        <f>IF(AND(August[[#This Row],[Start Date of Most Recent Job]]&lt;&gt;"",August[[#This Row],[End Date of Most Recent Job]]&lt;&gt;""),DATEDIF(August[[#This Row],[Start Date of Most Recent Job]],August[[#This Row],[End Date of Most Recent Job]],"D"),"")</f>
        <v/>
      </c>
      <c r="T36">
        <f ca="1">LEN(August[[#This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7" t="str">
        <f>IF(AND(August[[#This Row],[Start Date of Most Recent Job]]&lt;&gt;"",August[[#This Row],[End Date of Most Recent Job]]&lt;&gt;""),DATEDIF(August[[#This Row],[Start Date of Most Recent Job]],August[[#This Row],[End Date of Most Recent Job]],"D"),"")</f>
        <v/>
      </c>
      <c r="T37">
        <f ca="1">LEN(August[[#This Row],[Missing/Incorrect Values]])</f>
        <v>0</v>
      </c>
    </row>
    <row r="38" spans="1:20" x14ac:dyDescent="0.35">
      <c r="A38" s="1"/>
      <c r="B38" s="13"/>
      <c r="C38" s="13"/>
      <c r="D38" s="13"/>
      <c r="E38" s="13"/>
      <c r="F38" s="13"/>
      <c r="G38" s="13"/>
      <c r="H38" s="14"/>
      <c r="I38" s="14"/>
      <c r="J38" s="14"/>
      <c r="K38" s="14"/>
      <c r="L38" s="14"/>
      <c r="M38" s="14"/>
      <c r="N38" s="2"/>
      <c r="O38" s="15"/>
      <c r="P38" s="13"/>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conditionalFormatting sqref="H2:Q37">
    <cfRule type="expression" dxfId="10" priority="1">
      <formula>$G2&lt;&gt;"Yes"</formula>
    </cfRule>
  </conditionalFormatting>
  <dataValidations count="4">
    <dataValidation type="decimal" errorStyle="warning" allowBlank="1" showInputMessage="1" showErrorMessage="1" error="Please enter a value greater than 0 and less than 100." sqref="Q1:Q1048576" xr:uid="{5FD90FCE-EA9B-45D6-9116-69AE7FC307F0}">
      <formula1>0.01</formula1>
      <formula2>100</formula2>
    </dataValidation>
    <dataValidation type="list" allowBlank="1" showInputMessage="1" showErrorMessage="1" sqref="E2:E37 G2:G37" xr:uid="{914D07D3-ADB6-4B25-A697-D03A9D9FDE21}">
      <formula1>"Yes, No"</formula1>
    </dataValidation>
    <dataValidation type="decimal" errorStyle="warning" allowBlank="1" showInputMessage="1" showErrorMessage="1" error="Please enter a number between 0 and 168." sqref="P2:P37" xr:uid="{28D8A15C-0314-40DD-A94B-32A299F3AA87}">
      <formula1>0</formula1>
      <formula2>168</formula2>
    </dataValidation>
    <dataValidation type="list" allowBlank="1" showInputMessage="1" showErrorMessage="1" sqref="F2:F37" xr:uid="{D859EF36-20F7-47DF-9D3B-FC47D64C98DE}">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09D76E24-F0A6-4165-9CCE-65B09A5E39D3}">
          <x14:formula1>
            <xm:f>DATE('Instructions &amp; Definitions'!$B$2-1,7,1)</xm:f>
          </x14:formula1>
          <x14:formula2>
            <xm:f>TODAY()</xm:f>
          </x14:formula2>
          <xm:sqref>D2:D37 H2:M37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F78E-665A-47A8-B419-259AE6C739EF}">
  <sheetPr>
    <pageSetUpPr fitToPage="1"/>
  </sheetPr>
  <dimension ref="A1:T185"/>
  <sheetViews>
    <sheetView view="pageLayout" zoomScale="70" zoomScaleNormal="100" zoomScalePageLayoutView="70" workbookViewId="0">
      <selection activeCell="R4" sqref="R4"/>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8" max="18" width="138.453125" bestFit="1" customWidth="1"/>
    <col min="19"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 t="str">
        <f>IF(AND(September[[#This Row],[Start Date of Most Recent Job]]&lt;&gt;"",September[[#This Row],[End Date of Most Recent Job]]&lt;&gt;""),DATEDIF(September[[#This Row],[Start Date of Most Recent Job]],September[[#This Row],[End Date of Most Recent Job]],"D"),"")</f>
        <v/>
      </c>
      <c r="T2">
        <f ca="1">LEN(September[[#This Row],[Missing/Incorrect Values]])</f>
        <v>0</v>
      </c>
    </row>
    <row r="3" spans="1:20" x14ac:dyDescent="0.35">
      <c r="A3" s="12"/>
      <c r="B3" s="12"/>
      <c r="C3" s="1"/>
      <c r="D3" s="25"/>
      <c r="E3" s="1"/>
      <c r="F3" s="14"/>
      <c r="G3" s="1"/>
      <c r="H3" s="13"/>
      <c r="I3" s="13"/>
      <c r="J3" s="13"/>
      <c r="K3" s="13"/>
      <c r="L3" s="13"/>
      <c r="M3" s="13"/>
      <c r="N3" s="14"/>
      <c r="O3" s="14"/>
      <c r="P3" s="2"/>
      <c r="Q3" s="15"/>
      <c r="R3"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 t="str">
        <f>IF(AND(September[[#This Row],[Start Date of Most Recent Job]]&lt;&gt;"",September[[#This Row],[End Date of Most Recent Job]]&lt;&gt;""),DATEDIF(September[[#This Row],[Start Date of Most Recent Job]],September[[#This Row],[End Date of Most Recent Job]],"D"),"")</f>
        <v/>
      </c>
      <c r="T3">
        <f ca="1">LEN(September[[#This Row],[Missing/Incorrect Values]])</f>
        <v>0</v>
      </c>
    </row>
    <row r="4" spans="1:20" x14ac:dyDescent="0.35">
      <c r="A4" s="12"/>
      <c r="B4" s="12"/>
      <c r="C4" s="1"/>
      <c r="D4" s="25"/>
      <c r="E4" s="1"/>
      <c r="F4" s="14"/>
      <c r="G4" s="1"/>
      <c r="H4" s="13"/>
      <c r="I4" s="13"/>
      <c r="J4" s="13"/>
      <c r="K4" s="13"/>
      <c r="L4" s="13"/>
      <c r="M4" s="13"/>
      <c r="N4" s="14"/>
      <c r="O4" s="14"/>
      <c r="P4" s="2"/>
      <c r="Q4" s="15"/>
      <c r="R4"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4" t="str">
        <f>IF(AND(September[[#This Row],[Start Date of Most Recent Job]]&lt;&gt;"",September[[#This Row],[End Date of Most Recent Job]]&lt;&gt;""),DATEDIF(September[[#This Row],[Start Date of Most Recent Job]],September[[#This Row],[End Date of Most Recent Job]],"D"),"")</f>
        <v/>
      </c>
      <c r="T4">
        <f ca="1">LEN(September[[#This Row],[Missing/Incorrect Values]])</f>
        <v>0</v>
      </c>
    </row>
    <row r="5" spans="1:20" x14ac:dyDescent="0.35">
      <c r="A5" s="12"/>
      <c r="B5" s="12"/>
      <c r="C5" s="1"/>
      <c r="D5" s="25"/>
      <c r="E5" s="1"/>
      <c r="F5" s="14"/>
      <c r="G5" s="1"/>
      <c r="H5" s="13"/>
      <c r="I5" s="13"/>
      <c r="J5" s="13"/>
      <c r="K5" s="13"/>
      <c r="L5" s="13"/>
      <c r="M5" s="13"/>
      <c r="N5" s="14"/>
      <c r="O5" s="14"/>
      <c r="P5" s="2"/>
      <c r="Q5" s="15"/>
      <c r="R5"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5" t="str">
        <f>IF(AND(September[[#This Row],[Start Date of Most Recent Job]]&lt;&gt;"",September[[#This Row],[End Date of Most Recent Job]]&lt;&gt;""),DATEDIF(September[[#This Row],[Start Date of Most Recent Job]],September[[#This Row],[End Date of Most Recent Job]],"D"),"")</f>
        <v/>
      </c>
      <c r="T5">
        <f ca="1">LEN(September[[#This Row],[Missing/Incorrect Values]])</f>
        <v>0</v>
      </c>
    </row>
    <row r="6" spans="1:20" x14ac:dyDescent="0.35">
      <c r="A6" s="12"/>
      <c r="B6" s="12"/>
      <c r="C6" s="1"/>
      <c r="D6" s="25"/>
      <c r="E6" s="1"/>
      <c r="F6" s="14"/>
      <c r="G6" s="1"/>
      <c r="H6" s="13"/>
      <c r="I6" s="13"/>
      <c r="J6" s="13"/>
      <c r="K6" s="13"/>
      <c r="L6" s="13"/>
      <c r="M6" s="13"/>
      <c r="N6" s="14"/>
      <c r="O6" s="14"/>
      <c r="P6" s="2"/>
      <c r="Q6" s="15"/>
      <c r="R6"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6" t="str">
        <f>IF(AND(September[[#This Row],[Start Date of Most Recent Job]]&lt;&gt;"",September[[#This Row],[End Date of Most Recent Job]]&lt;&gt;""),DATEDIF(September[[#This Row],[Start Date of Most Recent Job]],September[[#This Row],[End Date of Most Recent Job]],"D"),"")</f>
        <v/>
      </c>
      <c r="T6">
        <f ca="1">LEN(September[[#This Row],[Missing/Incorrect Values]])</f>
        <v>0</v>
      </c>
    </row>
    <row r="7" spans="1:20" x14ac:dyDescent="0.35">
      <c r="A7" s="12"/>
      <c r="B7" s="12"/>
      <c r="C7" s="1"/>
      <c r="D7" s="25"/>
      <c r="E7" s="1"/>
      <c r="F7" s="14"/>
      <c r="G7" s="1"/>
      <c r="H7" s="13"/>
      <c r="I7" s="13"/>
      <c r="J7" s="13"/>
      <c r="K7" s="13"/>
      <c r="L7" s="13"/>
      <c r="M7" s="13"/>
      <c r="N7" s="14"/>
      <c r="O7" s="14"/>
      <c r="P7" s="2"/>
      <c r="Q7" s="15"/>
      <c r="R7"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7" t="str">
        <f>IF(AND(September[[#This Row],[Start Date of Most Recent Job]]&lt;&gt;"",September[[#This Row],[End Date of Most Recent Job]]&lt;&gt;""),DATEDIF(September[[#This Row],[Start Date of Most Recent Job]],September[[#This Row],[End Date of Most Recent Job]],"D"),"")</f>
        <v/>
      </c>
      <c r="T7">
        <f ca="1">LEN(September[[#This Row],[Missing/Incorrect Values]])</f>
        <v>0</v>
      </c>
    </row>
    <row r="8" spans="1:20" x14ac:dyDescent="0.35">
      <c r="A8" s="12"/>
      <c r="B8" s="12"/>
      <c r="C8" s="1"/>
      <c r="D8" s="25"/>
      <c r="E8" s="1"/>
      <c r="F8" s="14"/>
      <c r="G8" s="1"/>
      <c r="H8" s="13"/>
      <c r="I8" s="13"/>
      <c r="J8" s="13"/>
      <c r="K8" s="13"/>
      <c r="L8" s="13"/>
      <c r="M8" s="13"/>
      <c r="N8" s="14"/>
      <c r="O8" s="14"/>
      <c r="P8" s="2"/>
      <c r="Q8" s="15"/>
      <c r="R8"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8" t="str">
        <f>IF(AND(September[[#This Row],[Start Date of Most Recent Job]]&lt;&gt;"",September[[#This Row],[End Date of Most Recent Job]]&lt;&gt;""),DATEDIF(September[[#This Row],[Start Date of Most Recent Job]],September[[#This Row],[End Date of Most Recent Job]],"D"),"")</f>
        <v/>
      </c>
      <c r="T8">
        <f ca="1">LEN(September[[#This Row],[Missing/Incorrect Values]])</f>
        <v>0</v>
      </c>
    </row>
    <row r="9" spans="1:20" x14ac:dyDescent="0.35">
      <c r="A9" s="12"/>
      <c r="B9" s="12"/>
      <c r="C9" s="1"/>
      <c r="D9" s="25"/>
      <c r="E9" s="1"/>
      <c r="F9" s="14"/>
      <c r="G9" s="1"/>
      <c r="H9" s="13"/>
      <c r="I9" s="13"/>
      <c r="J9" s="13"/>
      <c r="K9" s="13"/>
      <c r="L9" s="13"/>
      <c r="M9" s="13"/>
      <c r="N9" s="14"/>
      <c r="O9" s="14"/>
      <c r="P9" s="2"/>
      <c r="Q9" s="15"/>
      <c r="R9"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9" t="str">
        <f>IF(AND(September[[#This Row],[Start Date of Most Recent Job]]&lt;&gt;"",September[[#This Row],[End Date of Most Recent Job]]&lt;&gt;""),DATEDIF(September[[#This Row],[Start Date of Most Recent Job]],September[[#This Row],[End Date of Most Recent Job]],"D"),"")</f>
        <v/>
      </c>
      <c r="T9">
        <f ca="1">LEN(September[[#This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0" t="str">
        <f>IF(AND(September[[#This Row],[Start Date of Most Recent Job]]&lt;&gt;"",September[[#This Row],[End Date of Most Recent Job]]&lt;&gt;""),DATEDIF(September[[#This Row],[Start Date of Most Recent Job]],September[[#This Row],[End Date of Most Recent Job]],"D"),"")</f>
        <v/>
      </c>
      <c r="T10">
        <f ca="1">LEN(September[[#This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1" t="str">
        <f>IF(AND(September[[#This Row],[Start Date of Most Recent Job]]&lt;&gt;"",September[[#This Row],[End Date of Most Recent Job]]&lt;&gt;""),DATEDIF(September[[#This Row],[Start Date of Most Recent Job]],September[[#This Row],[End Date of Most Recent Job]],"D"),"")</f>
        <v/>
      </c>
      <c r="T11">
        <f ca="1">LEN(September[[#This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2" t="str">
        <f>IF(AND(September[[#This Row],[Start Date of Most Recent Job]]&lt;&gt;"",September[[#This Row],[End Date of Most Recent Job]]&lt;&gt;""),DATEDIF(September[[#This Row],[Start Date of Most Recent Job]],September[[#This Row],[End Date of Most Recent Job]],"D"),"")</f>
        <v/>
      </c>
      <c r="T12">
        <f ca="1">LEN(September[[#This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3" t="str">
        <f>IF(AND(September[[#This Row],[Start Date of Most Recent Job]]&lt;&gt;"",September[[#This Row],[End Date of Most Recent Job]]&lt;&gt;""),DATEDIF(September[[#This Row],[Start Date of Most Recent Job]],September[[#This Row],[End Date of Most Recent Job]],"D"),"")</f>
        <v/>
      </c>
      <c r="T13">
        <f ca="1">LEN(September[[#This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4" t="str">
        <f>IF(AND(September[[#This Row],[Start Date of Most Recent Job]]&lt;&gt;"",September[[#This Row],[End Date of Most Recent Job]]&lt;&gt;""),DATEDIF(September[[#This Row],[Start Date of Most Recent Job]],September[[#This Row],[End Date of Most Recent Job]],"D"),"")</f>
        <v/>
      </c>
      <c r="T14">
        <f ca="1">LEN(September[[#This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5" t="str">
        <f>IF(AND(September[[#This Row],[Start Date of Most Recent Job]]&lt;&gt;"",September[[#This Row],[End Date of Most Recent Job]]&lt;&gt;""),DATEDIF(September[[#This Row],[Start Date of Most Recent Job]],September[[#This Row],[End Date of Most Recent Job]],"D"),"")</f>
        <v/>
      </c>
      <c r="T15">
        <f ca="1">LEN(September[[#This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6" t="str">
        <f>IF(AND(September[[#This Row],[Start Date of Most Recent Job]]&lt;&gt;"",September[[#This Row],[End Date of Most Recent Job]]&lt;&gt;""),DATEDIF(September[[#This Row],[Start Date of Most Recent Job]],September[[#This Row],[End Date of Most Recent Job]],"D"),"")</f>
        <v/>
      </c>
      <c r="T16">
        <f ca="1">LEN(September[[#This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7" t="str">
        <f>IF(AND(September[[#This Row],[Start Date of Most Recent Job]]&lt;&gt;"",September[[#This Row],[End Date of Most Recent Job]]&lt;&gt;""),DATEDIF(September[[#This Row],[Start Date of Most Recent Job]],September[[#This Row],[End Date of Most Recent Job]],"D"),"")</f>
        <v/>
      </c>
      <c r="T17">
        <f ca="1">LEN(September[[#This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8" t="str">
        <f>IF(AND(September[[#This Row],[Start Date of Most Recent Job]]&lt;&gt;"",September[[#This Row],[End Date of Most Recent Job]]&lt;&gt;""),DATEDIF(September[[#This Row],[Start Date of Most Recent Job]],September[[#This Row],[End Date of Most Recent Job]],"D"),"")</f>
        <v/>
      </c>
      <c r="T18">
        <f ca="1">LEN(September[[#This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9" t="str">
        <f>IF(AND(September[[#This Row],[Start Date of Most Recent Job]]&lt;&gt;"",September[[#This Row],[End Date of Most Recent Job]]&lt;&gt;""),DATEDIF(September[[#This Row],[Start Date of Most Recent Job]],September[[#This Row],[End Date of Most Recent Job]],"D"),"")</f>
        <v/>
      </c>
      <c r="T19">
        <f ca="1">LEN(September[[#This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0" t="str">
        <f>IF(AND(September[[#This Row],[Start Date of Most Recent Job]]&lt;&gt;"",September[[#This Row],[End Date of Most Recent Job]]&lt;&gt;""),DATEDIF(September[[#This Row],[Start Date of Most Recent Job]],September[[#This Row],[End Date of Most Recent Job]],"D"),"")</f>
        <v/>
      </c>
      <c r="T20">
        <f ca="1">LEN(September[[#This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1" t="str">
        <f>IF(AND(September[[#This Row],[Start Date of Most Recent Job]]&lt;&gt;"",September[[#This Row],[End Date of Most Recent Job]]&lt;&gt;""),DATEDIF(September[[#This Row],[Start Date of Most Recent Job]],September[[#This Row],[End Date of Most Recent Job]],"D"),"")</f>
        <v/>
      </c>
      <c r="T21">
        <f ca="1">LEN(September[[#This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2" t="str">
        <f>IF(AND(September[[#This Row],[Start Date of Most Recent Job]]&lt;&gt;"",September[[#This Row],[End Date of Most Recent Job]]&lt;&gt;""),DATEDIF(September[[#This Row],[Start Date of Most Recent Job]],September[[#This Row],[End Date of Most Recent Job]],"D"),"")</f>
        <v/>
      </c>
      <c r="T22">
        <f ca="1">LEN(September[[#This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3" t="str">
        <f>IF(AND(September[[#This Row],[Start Date of Most Recent Job]]&lt;&gt;"",September[[#This Row],[End Date of Most Recent Job]]&lt;&gt;""),DATEDIF(September[[#This Row],[Start Date of Most Recent Job]],September[[#This Row],[End Date of Most Recent Job]],"D"),"")</f>
        <v/>
      </c>
      <c r="T23">
        <f ca="1">LEN(September[[#This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4" t="str">
        <f>IF(AND(September[[#This Row],[Start Date of Most Recent Job]]&lt;&gt;"",September[[#This Row],[End Date of Most Recent Job]]&lt;&gt;""),DATEDIF(September[[#This Row],[Start Date of Most Recent Job]],September[[#This Row],[End Date of Most Recent Job]],"D"),"")</f>
        <v/>
      </c>
      <c r="T24">
        <f ca="1">LEN(September[[#This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5" t="str">
        <f>IF(AND(September[[#This Row],[Start Date of Most Recent Job]]&lt;&gt;"",September[[#This Row],[End Date of Most Recent Job]]&lt;&gt;""),DATEDIF(September[[#This Row],[Start Date of Most Recent Job]],September[[#This Row],[End Date of Most Recent Job]],"D"),"")</f>
        <v/>
      </c>
      <c r="T25">
        <f ca="1">LEN(September[[#This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6" t="str">
        <f>IF(AND(September[[#This Row],[Start Date of Most Recent Job]]&lt;&gt;"",September[[#This Row],[End Date of Most Recent Job]]&lt;&gt;""),DATEDIF(September[[#This Row],[Start Date of Most Recent Job]],September[[#This Row],[End Date of Most Recent Job]],"D"),"")</f>
        <v/>
      </c>
      <c r="T26">
        <f ca="1">LEN(September[[#This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7" t="str">
        <f>IF(AND(September[[#This Row],[Start Date of Most Recent Job]]&lt;&gt;"",September[[#This Row],[End Date of Most Recent Job]]&lt;&gt;""),DATEDIF(September[[#This Row],[Start Date of Most Recent Job]],September[[#This Row],[End Date of Most Recent Job]],"D"),"")</f>
        <v/>
      </c>
      <c r="T27">
        <f ca="1">LEN(September[[#This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8" t="str">
        <f>IF(AND(September[[#This Row],[Start Date of Most Recent Job]]&lt;&gt;"",September[[#This Row],[End Date of Most Recent Job]]&lt;&gt;""),DATEDIF(September[[#This Row],[Start Date of Most Recent Job]],September[[#This Row],[End Date of Most Recent Job]],"D"),"")</f>
        <v/>
      </c>
      <c r="T28">
        <f ca="1">LEN(September[[#This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9" t="str">
        <f>IF(AND(September[[#This Row],[Start Date of Most Recent Job]]&lt;&gt;"",September[[#This Row],[End Date of Most Recent Job]]&lt;&gt;""),DATEDIF(September[[#This Row],[Start Date of Most Recent Job]],September[[#This Row],[End Date of Most Recent Job]],"D"),"")</f>
        <v/>
      </c>
      <c r="T29">
        <f ca="1">LEN(September[[#This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0" t="str">
        <f>IF(AND(September[[#This Row],[Start Date of Most Recent Job]]&lt;&gt;"",September[[#This Row],[End Date of Most Recent Job]]&lt;&gt;""),DATEDIF(September[[#This Row],[Start Date of Most Recent Job]],September[[#This Row],[End Date of Most Recent Job]],"D"),"")</f>
        <v/>
      </c>
      <c r="T30">
        <f ca="1">LEN(September[[#This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1" t="str">
        <f>IF(AND(September[[#This Row],[Start Date of Most Recent Job]]&lt;&gt;"",September[[#This Row],[End Date of Most Recent Job]]&lt;&gt;""),DATEDIF(September[[#This Row],[Start Date of Most Recent Job]],September[[#This Row],[End Date of Most Recent Job]],"D"),"")</f>
        <v/>
      </c>
      <c r="T31">
        <f ca="1">LEN(September[[#This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2" t="str">
        <f>IF(AND(September[[#This Row],[Start Date of Most Recent Job]]&lt;&gt;"",September[[#This Row],[End Date of Most Recent Job]]&lt;&gt;""),DATEDIF(September[[#This Row],[Start Date of Most Recent Job]],September[[#This Row],[End Date of Most Recent Job]],"D"),"")</f>
        <v/>
      </c>
      <c r="T32">
        <f ca="1">LEN(September[[#This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3" t="str">
        <f>IF(AND(September[[#This Row],[Start Date of Most Recent Job]]&lt;&gt;"",September[[#This Row],[End Date of Most Recent Job]]&lt;&gt;""),DATEDIF(September[[#This Row],[Start Date of Most Recent Job]],September[[#This Row],[End Date of Most Recent Job]],"D"),"")</f>
        <v/>
      </c>
      <c r="T33">
        <f ca="1">LEN(September[[#This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4" t="str">
        <f>IF(AND(September[[#This Row],[Start Date of Most Recent Job]]&lt;&gt;"",September[[#This Row],[End Date of Most Recent Job]]&lt;&gt;""),DATEDIF(September[[#This Row],[Start Date of Most Recent Job]],September[[#This Row],[End Date of Most Recent Job]],"D"),"")</f>
        <v/>
      </c>
      <c r="T34">
        <f ca="1">LEN(September[[#This Row],[Missing/Incorrect Values]])</f>
        <v>0</v>
      </c>
    </row>
    <row r="35" spans="1:20" x14ac:dyDescent="0.35">
      <c r="A35" s="1"/>
      <c r="B35" s="25"/>
      <c r="C35" s="26"/>
      <c r="D35" s="25"/>
      <c r="E35" s="26"/>
      <c r="F35" s="27"/>
      <c r="G35" s="26"/>
      <c r="H35" s="13"/>
      <c r="I35" s="13"/>
      <c r="J35" s="13"/>
      <c r="K35" s="13"/>
      <c r="L35" s="13"/>
      <c r="M35" s="13"/>
      <c r="N35" s="18"/>
      <c r="O35" s="19"/>
      <c r="P35" s="18"/>
      <c r="Q35" s="19"/>
      <c r="R35"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5" t="str">
        <f>IF(AND(September[[#This Row],[Start Date of Most Recent Job]]&lt;&gt;"",September[[#This Row],[End Date of Most Recent Job]]&lt;&gt;""),DATEDIF(September[[#This Row],[Start Date of Most Recent Job]],September[[#This Row],[End Date of Most Recent Job]],"D"),"")</f>
        <v/>
      </c>
      <c r="T35">
        <f ca="1">LEN(September[[#This Row],[Missing/Incorrect Values]])</f>
        <v>0</v>
      </c>
    </row>
    <row r="36" spans="1:20" x14ac:dyDescent="0.35">
      <c r="A36" s="1"/>
      <c r="B36" s="25"/>
      <c r="C36" s="26"/>
      <c r="D36" s="25"/>
      <c r="E36" s="26"/>
      <c r="F36" s="27"/>
      <c r="G36" s="26"/>
      <c r="H36" s="13"/>
      <c r="I36" s="13"/>
      <c r="J36" s="13"/>
      <c r="K36" s="13"/>
      <c r="L36" s="13"/>
      <c r="M36" s="13"/>
      <c r="N36" s="18"/>
      <c r="O36" s="19"/>
      <c r="P36" s="18"/>
      <c r="Q36" s="19"/>
      <c r="R36"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6" t="str">
        <f>IF(AND(September[[#This Row],[Start Date of Most Recent Job]]&lt;&gt;"",September[[#This Row],[End Date of Most Recent Job]]&lt;&gt;""),DATEDIF(September[[#This Row],[Start Date of Most Recent Job]],September[[#This Row],[End Date of Most Recent Job]],"D"),"")</f>
        <v/>
      </c>
      <c r="T36">
        <f ca="1">LEN(September[[#This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7" t="str">
        <f>IF(AND(September[[#This Row],[Start Date of Most Recent Job]]&lt;&gt;"",September[[#This Row],[End Date of Most Recent Job]]&lt;&gt;""),DATEDIF(September[[#This Row],[Start Date of Most Recent Job]],September[[#This Row],[End Date of Most Recent Job]],"D"),"")</f>
        <v/>
      </c>
      <c r="T37">
        <f ca="1">LEN(September[[#This Row],[Missing/Incorrect Values]])</f>
        <v>0</v>
      </c>
    </row>
    <row r="38" spans="1:20" x14ac:dyDescent="0.35">
      <c r="A38" s="1"/>
      <c r="B38" s="13"/>
      <c r="C38" s="13"/>
      <c r="D38" s="13"/>
      <c r="E38" s="13"/>
      <c r="F38" s="13"/>
      <c r="G38" s="13"/>
      <c r="H38" s="14"/>
      <c r="I38" s="14"/>
      <c r="J38" s="14"/>
      <c r="K38" s="14"/>
      <c r="L38" s="14"/>
      <c r="M38" s="14"/>
      <c r="N38" s="2"/>
      <c r="O38" s="15"/>
      <c r="P38" s="13"/>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conditionalFormatting sqref="H2:Q37">
    <cfRule type="expression" dxfId="9" priority="1">
      <formula>$G2&lt;&gt;"Yes"</formula>
    </cfRule>
  </conditionalFormatting>
  <dataValidations count="4">
    <dataValidation type="list" allowBlank="1" showInputMessage="1" showErrorMessage="1" sqref="F2:F37" xr:uid="{1DA6A001-2ED7-4967-B667-88802768B0F3}">
      <formula1>"Yes,No"</formula1>
    </dataValidation>
    <dataValidation type="decimal" errorStyle="warning" allowBlank="1" showInputMessage="1" showErrorMessage="1" error="Please enter a number between 0 and 168." sqref="P2:P37" xr:uid="{6537CFAF-0A88-4EFF-A2F9-024BC1C7D07B}">
      <formula1>0</formula1>
      <formula2>168</formula2>
    </dataValidation>
    <dataValidation type="list" allowBlank="1" showInputMessage="1" showErrorMessage="1" sqref="E2:E37 G2:G37" xr:uid="{4E4E4C05-A2D5-402D-8486-BBEB31181FE7}">
      <formula1>"Yes, No"</formula1>
    </dataValidation>
    <dataValidation type="decimal" errorStyle="warning" allowBlank="1" showInputMessage="1" showErrorMessage="1" error="Please enter a value greater than 0 and less than 100." sqref="Q1:Q1048576" xr:uid="{F46E0CFF-066B-451B-9813-84B24D0AA598}">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AB0DC5A1-0AB8-4154-9C30-7E051374952E}">
          <x14:formula1>
            <xm:f>DATE('Instructions &amp; Definitions'!$B$2-1,7,1)</xm:f>
          </x14:formula1>
          <x14:formula2>
            <xm:f>TODAY()</xm:f>
          </x14:formula2>
          <xm:sqref>H2:M37 D2:D37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023A0-2BBD-48AC-9541-77E80C79AE0D}">
  <sheetPr>
    <pageSetUpPr fitToPage="1"/>
  </sheetPr>
  <dimension ref="A1:T185"/>
  <sheetViews>
    <sheetView view="pageLayout" zoomScale="70" zoomScaleNormal="100" zoomScalePageLayoutView="70" workbookViewId="0">
      <selection activeCell="R7" sqref="R7"/>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8" max="18" width="138.453125" bestFit="1" customWidth="1"/>
    <col min="19"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 t="str">
        <f>IF(AND(October[[#This Row],[Start Date of Most Recent Job]]&lt;&gt;"",October[[#This Row],[End Date of Most Recent Job]]&lt;&gt;""),DATEDIF(October[[#This Row],[Start Date of Most Recent Job]],October[[#This Row],[End Date of Most Recent Job]],"D"),"")</f>
        <v/>
      </c>
      <c r="T2">
        <f ca="1">LEN(October[[#This Row],[Missing/Incorrect Values]])</f>
        <v>0</v>
      </c>
    </row>
    <row r="3" spans="1:20" x14ac:dyDescent="0.35">
      <c r="A3" s="12"/>
      <c r="B3" s="12"/>
      <c r="C3" s="1"/>
      <c r="D3" s="25"/>
      <c r="E3" s="1"/>
      <c r="F3" s="14"/>
      <c r="G3" s="1"/>
      <c r="H3" s="13"/>
      <c r="I3" s="13"/>
      <c r="J3" s="13"/>
      <c r="K3" s="13"/>
      <c r="L3" s="13"/>
      <c r="M3" s="13"/>
      <c r="N3" s="14"/>
      <c r="O3" s="14"/>
      <c r="P3" s="2"/>
      <c r="Q3" s="15"/>
      <c r="R3"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 t="str">
        <f>IF(AND(October[[#This Row],[Start Date of Most Recent Job]]&lt;&gt;"",October[[#This Row],[End Date of Most Recent Job]]&lt;&gt;""),DATEDIF(October[[#This Row],[Start Date of Most Recent Job]],October[[#This Row],[End Date of Most Recent Job]],"D"),"")</f>
        <v/>
      </c>
      <c r="T3">
        <f ca="1">LEN(October[[#This Row],[Missing/Incorrect Values]])</f>
        <v>0</v>
      </c>
    </row>
    <row r="4" spans="1:20" x14ac:dyDescent="0.35">
      <c r="A4" s="12"/>
      <c r="B4" s="12"/>
      <c r="C4" s="1"/>
      <c r="D4" s="25"/>
      <c r="E4" s="1"/>
      <c r="F4" s="14"/>
      <c r="G4" s="1"/>
      <c r="H4" s="13"/>
      <c r="I4" s="13"/>
      <c r="J4" s="13"/>
      <c r="K4" s="13"/>
      <c r="L4" s="13"/>
      <c r="M4" s="13"/>
      <c r="N4" s="14"/>
      <c r="O4" s="14"/>
      <c r="P4" s="2"/>
      <c r="Q4" s="15"/>
      <c r="R4"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4" t="str">
        <f>IF(AND(October[[#This Row],[Start Date of Most Recent Job]]&lt;&gt;"",October[[#This Row],[End Date of Most Recent Job]]&lt;&gt;""),DATEDIF(October[[#This Row],[Start Date of Most Recent Job]],October[[#This Row],[End Date of Most Recent Job]],"D"),"")</f>
        <v/>
      </c>
      <c r="T4">
        <f ca="1">LEN(October[[#This Row],[Missing/Incorrect Values]])</f>
        <v>0</v>
      </c>
    </row>
    <row r="5" spans="1:20" x14ac:dyDescent="0.35">
      <c r="A5" s="12"/>
      <c r="B5" s="12"/>
      <c r="C5" s="1"/>
      <c r="D5" s="25"/>
      <c r="E5" s="1"/>
      <c r="F5" s="14"/>
      <c r="G5" s="1"/>
      <c r="H5" s="13"/>
      <c r="I5" s="13"/>
      <c r="J5" s="13"/>
      <c r="K5" s="13"/>
      <c r="L5" s="13"/>
      <c r="M5" s="13"/>
      <c r="N5" s="14"/>
      <c r="O5" s="14"/>
      <c r="P5" s="2"/>
      <c r="Q5" s="15"/>
      <c r="R5"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5" t="str">
        <f>IF(AND(October[[#This Row],[Start Date of Most Recent Job]]&lt;&gt;"",October[[#This Row],[End Date of Most Recent Job]]&lt;&gt;""),DATEDIF(October[[#This Row],[Start Date of Most Recent Job]],October[[#This Row],[End Date of Most Recent Job]],"D"),"")</f>
        <v/>
      </c>
      <c r="T5">
        <f ca="1">LEN(October[[#This Row],[Missing/Incorrect Values]])</f>
        <v>0</v>
      </c>
    </row>
    <row r="6" spans="1:20" x14ac:dyDescent="0.35">
      <c r="A6" s="12"/>
      <c r="B6" s="12"/>
      <c r="C6" s="1"/>
      <c r="D6" s="25"/>
      <c r="E6" s="1"/>
      <c r="F6" s="14"/>
      <c r="G6" s="1"/>
      <c r="H6" s="13"/>
      <c r="I6" s="13"/>
      <c r="J6" s="13"/>
      <c r="K6" s="13"/>
      <c r="L6" s="13"/>
      <c r="M6" s="13"/>
      <c r="N6" s="14"/>
      <c r="O6" s="14"/>
      <c r="P6" s="2"/>
      <c r="Q6" s="15"/>
      <c r="R6"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6" t="str">
        <f>IF(AND(October[[#This Row],[Start Date of Most Recent Job]]&lt;&gt;"",October[[#This Row],[End Date of Most Recent Job]]&lt;&gt;""),DATEDIF(October[[#This Row],[Start Date of Most Recent Job]],October[[#This Row],[End Date of Most Recent Job]],"D"),"")</f>
        <v/>
      </c>
      <c r="T6">
        <f ca="1">LEN(October[[#This Row],[Missing/Incorrect Values]])</f>
        <v>0</v>
      </c>
    </row>
    <row r="7" spans="1:20" x14ac:dyDescent="0.35">
      <c r="A7" s="12"/>
      <c r="B7" s="12"/>
      <c r="C7" s="1"/>
      <c r="D7" s="25"/>
      <c r="E7" s="1"/>
      <c r="F7" s="14"/>
      <c r="G7" s="1"/>
      <c r="H7" s="13"/>
      <c r="I7" s="13"/>
      <c r="J7" s="13"/>
      <c r="K7" s="13"/>
      <c r="L7" s="13"/>
      <c r="M7" s="13"/>
      <c r="N7" s="14"/>
      <c r="O7" s="14"/>
      <c r="P7" s="2"/>
      <c r="Q7" s="15"/>
      <c r="R7"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7" t="str">
        <f>IF(AND(October[[#This Row],[Start Date of Most Recent Job]]&lt;&gt;"",October[[#This Row],[End Date of Most Recent Job]]&lt;&gt;""),DATEDIF(October[[#This Row],[Start Date of Most Recent Job]],October[[#This Row],[End Date of Most Recent Job]],"D"),"")</f>
        <v/>
      </c>
      <c r="T7">
        <f ca="1">LEN(October[[#This Row],[Missing/Incorrect Values]])</f>
        <v>0</v>
      </c>
    </row>
    <row r="8" spans="1:20" x14ac:dyDescent="0.35">
      <c r="A8" s="12"/>
      <c r="B8" s="12"/>
      <c r="C8" s="1"/>
      <c r="D8" s="25"/>
      <c r="E8" s="1"/>
      <c r="F8" s="14"/>
      <c r="G8" s="1"/>
      <c r="H8" s="13"/>
      <c r="I8" s="13"/>
      <c r="J8" s="13"/>
      <c r="K8" s="13"/>
      <c r="L8" s="13"/>
      <c r="M8" s="13"/>
      <c r="N8" s="14"/>
      <c r="O8" s="14"/>
      <c r="P8" s="2"/>
      <c r="Q8" s="15"/>
      <c r="R8"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8" t="str">
        <f>IF(AND(October[[#This Row],[Start Date of Most Recent Job]]&lt;&gt;"",October[[#This Row],[End Date of Most Recent Job]]&lt;&gt;""),DATEDIF(October[[#This Row],[Start Date of Most Recent Job]],October[[#This Row],[End Date of Most Recent Job]],"D"),"")</f>
        <v/>
      </c>
      <c r="T8">
        <f ca="1">LEN(October[[#This Row],[Missing/Incorrect Values]])</f>
        <v>0</v>
      </c>
    </row>
    <row r="9" spans="1:20" x14ac:dyDescent="0.35">
      <c r="A9" s="12"/>
      <c r="B9" s="12"/>
      <c r="C9" s="1"/>
      <c r="D9" s="25"/>
      <c r="E9" s="1"/>
      <c r="F9" s="14"/>
      <c r="G9" s="1"/>
      <c r="H9" s="13"/>
      <c r="I9" s="13"/>
      <c r="J9" s="13"/>
      <c r="K9" s="13"/>
      <c r="L9" s="13"/>
      <c r="M9" s="13"/>
      <c r="N9" s="14"/>
      <c r="O9" s="14"/>
      <c r="P9" s="2"/>
      <c r="Q9" s="15"/>
      <c r="R9"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9" t="str">
        <f>IF(AND(October[[#This Row],[Start Date of Most Recent Job]]&lt;&gt;"",October[[#This Row],[End Date of Most Recent Job]]&lt;&gt;""),DATEDIF(October[[#This Row],[Start Date of Most Recent Job]],October[[#This Row],[End Date of Most Recent Job]],"D"),"")</f>
        <v/>
      </c>
      <c r="T9">
        <f ca="1">LEN(October[[#This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0" t="str">
        <f>IF(AND(October[[#This Row],[Start Date of Most Recent Job]]&lt;&gt;"",October[[#This Row],[End Date of Most Recent Job]]&lt;&gt;""),DATEDIF(October[[#This Row],[Start Date of Most Recent Job]],October[[#This Row],[End Date of Most Recent Job]],"D"),"")</f>
        <v/>
      </c>
      <c r="T10">
        <f ca="1">LEN(October[[#This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1" t="str">
        <f>IF(AND(October[[#This Row],[Start Date of Most Recent Job]]&lt;&gt;"",October[[#This Row],[End Date of Most Recent Job]]&lt;&gt;""),DATEDIF(October[[#This Row],[Start Date of Most Recent Job]],October[[#This Row],[End Date of Most Recent Job]],"D"),"")</f>
        <v/>
      </c>
      <c r="T11">
        <f ca="1">LEN(October[[#This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2" t="str">
        <f>IF(AND(October[[#This Row],[Start Date of Most Recent Job]]&lt;&gt;"",October[[#This Row],[End Date of Most Recent Job]]&lt;&gt;""),DATEDIF(October[[#This Row],[Start Date of Most Recent Job]],October[[#This Row],[End Date of Most Recent Job]],"D"),"")</f>
        <v/>
      </c>
      <c r="T12">
        <f ca="1">LEN(October[[#This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3" t="str">
        <f>IF(AND(October[[#This Row],[Start Date of Most Recent Job]]&lt;&gt;"",October[[#This Row],[End Date of Most Recent Job]]&lt;&gt;""),DATEDIF(October[[#This Row],[Start Date of Most Recent Job]],October[[#This Row],[End Date of Most Recent Job]],"D"),"")</f>
        <v/>
      </c>
      <c r="T13">
        <f ca="1">LEN(October[[#This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4" t="str">
        <f>IF(AND(October[[#This Row],[Start Date of Most Recent Job]]&lt;&gt;"",October[[#This Row],[End Date of Most Recent Job]]&lt;&gt;""),DATEDIF(October[[#This Row],[Start Date of Most Recent Job]],October[[#This Row],[End Date of Most Recent Job]],"D"),"")</f>
        <v/>
      </c>
      <c r="T14">
        <f ca="1">LEN(October[[#This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5" t="str">
        <f>IF(AND(October[[#This Row],[Start Date of Most Recent Job]]&lt;&gt;"",October[[#This Row],[End Date of Most Recent Job]]&lt;&gt;""),DATEDIF(October[[#This Row],[Start Date of Most Recent Job]],October[[#This Row],[End Date of Most Recent Job]],"D"),"")</f>
        <v/>
      </c>
      <c r="T15">
        <f ca="1">LEN(October[[#This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6" t="str">
        <f>IF(AND(October[[#This Row],[Start Date of Most Recent Job]]&lt;&gt;"",October[[#This Row],[End Date of Most Recent Job]]&lt;&gt;""),DATEDIF(October[[#This Row],[Start Date of Most Recent Job]],October[[#This Row],[End Date of Most Recent Job]],"D"),"")</f>
        <v/>
      </c>
      <c r="T16">
        <f ca="1">LEN(October[[#This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7" t="str">
        <f>IF(AND(October[[#This Row],[Start Date of Most Recent Job]]&lt;&gt;"",October[[#This Row],[End Date of Most Recent Job]]&lt;&gt;""),DATEDIF(October[[#This Row],[Start Date of Most Recent Job]],October[[#This Row],[End Date of Most Recent Job]],"D"),"")</f>
        <v/>
      </c>
      <c r="T17">
        <f ca="1">LEN(October[[#This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8" t="str">
        <f>IF(AND(October[[#This Row],[Start Date of Most Recent Job]]&lt;&gt;"",October[[#This Row],[End Date of Most Recent Job]]&lt;&gt;""),DATEDIF(October[[#This Row],[Start Date of Most Recent Job]],October[[#This Row],[End Date of Most Recent Job]],"D"),"")</f>
        <v/>
      </c>
      <c r="T18">
        <f ca="1">LEN(October[[#This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9" t="str">
        <f>IF(AND(October[[#This Row],[Start Date of Most Recent Job]]&lt;&gt;"",October[[#This Row],[End Date of Most Recent Job]]&lt;&gt;""),DATEDIF(October[[#This Row],[Start Date of Most Recent Job]],October[[#This Row],[End Date of Most Recent Job]],"D"),"")</f>
        <v/>
      </c>
      <c r="T19">
        <f ca="1">LEN(October[[#This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0" t="str">
        <f>IF(AND(October[[#This Row],[Start Date of Most Recent Job]]&lt;&gt;"",October[[#This Row],[End Date of Most Recent Job]]&lt;&gt;""),DATEDIF(October[[#This Row],[Start Date of Most Recent Job]],October[[#This Row],[End Date of Most Recent Job]],"D"),"")</f>
        <v/>
      </c>
      <c r="T20">
        <f ca="1">LEN(October[[#This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1" t="str">
        <f>IF(AND(October[[#This Row],[Start Date of Most Recent Job]]&lt;&gt;"",October[[#This Row],[End Date of Most Recent Job]]&lt;&gt;""),DATEDIF(October[[#This Row],[Start Date of Most Recent Job]],October[[#This Row],[End Date of Most Recent Job]],"D"),"")</f>
        <v/>
      </c>
      <c r="T21">
        <f ca="1">LEN(October[[#This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2" t="str">
        <f>IF(AND(October[[#This Row],[Start Date of Most Recent Job]]&lt;&gt;"",October[[#This Row],[End Date of Most Recent Job]]&lt;&gt;""),DATEDIF(October[[#This Row],[Start Date of Most Recent Job]],October[[#This Row],[End Date of Most Recent Job]],"D"),"")</f>
        <v/>
      </c>
      <c r="T22">
        <f ca="1">LEN(October[[#This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3" t="str">
        <f>IF(AND(October[[#This Row],[Start Date of Most Recent Job]]&lt;&gt;"",October[[#This Row],[End Date of Most Recent Job]]&lt;&gt;""),DATEDIF(October[[#This Row],[Start Date of Most Recent Job]],October[[#This Row],[End Date of Most Recent Job]],"D"),"")</f>
        <v/>
      </c>
      <c r="T23">
        <f ca="1">LEN(October[[#This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4" t="str">
        <f>IF(AND(October[[#This Row],[Start Date of Most Recent Job]]&lt;&gt;"",October[[#This Row],[End Date of Most Recent Job]]&lt;&gt;""),DATEDIF(October[[#This Row],[Start Date of Most Recent Job]],October[[#This Row],[End Date of Most Recent Job]],"D"),"")</f>
        <v/>
      </c>
      <c r="T24">
        <f ca="1">LEN(October[[#This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5" t="str">
        <f>IF(AND(October[[#This Row],[Start Date of Most Recent Job]]&lt;&gt;"",October[[#This Row],[End Date of Most Recent Job]]&lt;&gt;""),DATEDIF(October[[#This Row],[Start Date of Most Recent Job]],October[[#This Row],[End Date of Most Recent Job]],"D"),"")</f>
        <v/>
      </c>
      <c r="T25">
        <f ca="1">LEN(October[[#This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6" t="str">
        <f>IF(AND(October[[#This Row],[Start Date of Most Recent Job]]&lt;&gt;"",October[[#This Row],[End Date of Most Recent Job]]&lt;&gt;""),DATEDIF(October[[#This Row],[Start Date of Most Recent Job]],October[[#This Row],[End Date of Most Recent Job]],"D"),"")</f>
        <v/>
      </c>
      <c r="T26">
        <f ca="1">LEN(October[[#This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7" t="str">
        <f>IF(AND(October[[#This Row],[Start Date of Most Recent Job]]&lt;&gt;"",October[[#This Row],[End Date of Most Recent Job]]&lt;&gt;""),DATEDIF(October[[#This Row],[Start Date of Most Recent Job]],October[[#This Row],[End Date of Most Recent Job]],"D"),"")</f>
        <v/>
      </c>
      <c r="T27">
        <f ca="1">LEN(October[[#This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8" t="str">
        <f>IF(AND(October[[#This Row],[Start Date of Most Recent Job]]&lt;&gt;"",October[[#This Row],[End Date of Most Recent Job]]&lt;&gt;""),DATEDIF(October[[#This Row],[Start Date of Most Recent Job]],October[[#This Row],[End Date of Most Recent Job]],"D"),"")</f>
        <v/>
      </c>
      <c r="T28">
        <f ca="1">LEN(October[[#This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9" t="str">
        <f>IF(AND(October[[#This Row],[Start Date of Most Recent Job]]&lt;&gt;"",October[[#This Row],[End Date of Most Recent Job]]&lt;&gt;""),DATEDIF(October[[#This Row],[Start Date of Most Recent Job]],October[[#This Row],[End Date of Most Recent Job]],"D"),"")</f>
        <v/>
      </c>
      <c r="T29">
        <f ca="1">LEN(October[[#This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0" t="str">
        <f>IF(AND(October[[#This Row],[Start Date of Most Recent Job]]&lt;&gt;"",October[[#This Row],[End Date of Most Recent Job]]&lt;&gt;""),DATEDIF(October[[#This Row],[Start Date of Most Recent Job]],October[[#This Row],[End Date of Most Recent Job]],"D"),"")</f>
        <v/>
      </c>
      <c r="T30">
        <f ca="1">LEN(October[[#This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1" t="str">
        <f>IF(AND(October[[#This Row],[Start Date of Most Recent Job]]&lt;&gt;"",October[[#This Row],[End Date of Most Recent Job]]&lt;&gt;""),DATEDIF(October[[#This Row],[Start Date of Most Recent Job]],October[[#This Row],[End Date of Most Recent Job]],"D"),"")</f>
        <v/>
      </c>
      <c r="T31">
        <f ca="1">LEN(October[[#This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2" t="str">
        <f>IF(AND(October[[#This Row],[Start Date of Most Recent Job]]&lt;&gt;"",October[[#This Row],[End Date of Most Recent Job]]&lt;&gt;""),DATEDIF(October[[#This Row],[Start Date of Most Recent Job]],October[[#This Row],[End Date of Most Recent Job]],"D"),"")</f>
        <v/>
      </c>
      <c r="T32">
        <f ca="1">LEN(October[[#This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3" t="str">
        <f>IF(AND(October[[#This Row],[Start Date of Most Recent Job]]&lt;&gt;"",October[[#This Row],[End Date of Most Recent Job]]&lt;&gt;""),DATEDIF(October[[#This Row],[Start Date of Most Recent Job]],October[[#This Row],[End Date of Most Recent Job]],"D"),"")</f>
        <v/>
      </c>
      <c r="T33">
        <f ca="1">LEN(October[[#This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4" t="str">
        <f>IF(AND(October[[#This Row],[Start Date of Most Recent Job]]&lt;&gt;"",October[[#This Row],[End Date of Most Recent Job]]&lt;&gt;""),DATEDIF(October[[#This Row],[Start Date of Most Recent Job]],October[[#This Row],[End Date of Most Recent Job]],"D"),"")</f>
        <v/>
      </c>
      <c r="T34">
        <f ca="1">LEN(October[[#This Row],[Missing/Incorrect Values]])</f>
        <v>0</v>
      </c>
    </row>
    <row r="35" spans="1:20" x14ac:dyDescent="0.35">
      <c r="A35" s="1"/>
      <c r="B35" s="25"/>
      <c r="C35" s="26"/>
      <c r="D35" s="25"/>
      <c r="E35" s="26"/>
      <c r="F35" s="27"/>
      <c r="G35" s="26"/>
      <c r="H35" s="13"/>
      <c r="I35" s="13"/>
      <c r="J35" s="13"/>
      <c r="K35" s="13"/>
      <c r="L35" s="13"/>
      <c r="M35" s="13"/>
      <c r="N35" s="18"/>
      <c r="O35" s="19"/>
      <c r="P35" s="18"/>
      <c r="Q35" s="19"/>
      <c r="R35"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5" t="str">
        <f>IF(AND(October[[#This Row],[Start Date of Most Recent Job]]&lt;&gt;"",October[[#This Row],[End Date of Most Recent Job]]&lt;&gt;""),DATEDIF(October[[#This Row],[Start Date of Most Recent Job]],October[[#This Row],[End Date of Most Recent Job]],"D"),"")</f>
        <v/>
      </c>
      <c r="T35">
        <f ca="1">LEN(October[[#This Row],[Missing/Incorrect Values]])</f>
        <v>0</v>
      </c>
    </row>
    <row r="36" spans="1:20" x14ac:dyDescent="0.35">
      <c r="A36" s="1"/>
      <c r="B36" s="25"/>
      <c r="C36" s="26"/>
      <c r="D36" s="25"/>
      <c r="E36" s="26"/>
      <c r="F36" s="27"/>
      <c r="G36" s="26"/>
      <c r="H36" s="13"/>
      <c r="I36" s="13"/>
      <c r="J36" s="13"/>
      <c r="K36" s="13"/>
      <c r="L36" s="13"/>
      <c r="M36" s="13"/>
      <c r="N36" s="18"/>
      <c r="O36" s="19"/>
      <c r="P36" s="18"/>
      <c r="Q36" s="19"/>
      <c r="R36"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6" t="str">
        <f>IF(AND(October[[#This Row],[Start Date of Most Recent Job]]&lt;&gt;"",October[[#This Row],[End Date of Most Recent Job]]&lt;&gt;""),DATEDIF(October[[#This Row],[Start Date of Most Recent Job]],October[[#This Row],[End Date of Most Recent Job]],"D"),"")</f>
        <v/>
      </c>
      <c r="T36">
        <f ca="1">LEN(October[[#This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7" t="str">
        <f>IF(AND(October[[#This Row],[Start Date of Most Recent Job]]&lt;&gt;"",October[[#This Row],[End Date of Most Recent Job]]&lt;&gt;""),DATEDIF(October[[#This Row],[Start Date of Most Recent Job]],October[[#This Row],[End Date of Most Recent Job]],"D"),"")</f>
        <v/>
      </c>
      <c r="T37">
        <f ca="1">LEN(October[[#This Row],[Missing/Incorrect Values]])</f>
        <v>0</v>
      </c>
    </row>
    <row r="38" spans="1:20" x14ac:dyDescent="0.35">
      <c r="A38" s="1"/>
      <c r="B38" s="13"/>
      <c r="C38" s="13"/>
      <c r="D38" s="13"/>
      <c r="E38" s="13"/>
      <c r="F38" s="13"/>
      <c r="G38" s="13"/>
      <c r="H38" s="14"/>
      <c r="I38" s="14"/>
      <c r="J38" s="14"/>
      <c r="K38" s="14"/>
      <c r="L38" s="14"/>
      <c r="M38" s="14"/>
      <c r="N38" s="2"/>
      <c r="O38" s="15"/>
      <c r="P38" s="13"/>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conditionalFormatting sqref="H2:Q37">
    <cfRule type="expression" dxfId="8" priority="1">
      <formula>$G2&lt;&gt;"Yes"</formula>
    </cfRule>
  </conditionalFormatting>
  <dataValidations count="4">
    <dataValidation type="decimal" errorStyle="warning" allowBlank="1" showInputMessage="1" showErrorMessage="1" error="Please enter a value greater than 0 and less than 100." sqref="Q1:Q1048576" xr:uid="{B78CE592-357C-4F59-9139-BF149CF29E86}">
      <formula1>0.01</formula1>
      <formula2>100</formula2>
    </dataValidation>
    <dataValidation type="list" allowBlank="1" showInputMessage="1" showErrorMessage="1" sqref="E2:E37 G2:G37" xr:uid="{4B9665B8-A55D-448E-94BB-327FF5EA1503}">
      <formula1>"Yes, No"</formula1>
    </dataValidation>
    <dataValidation type="decimal" errorStyle="warning" allowBlank="1" showInputMessage="1" showErrorMessage="1" error="Please enter a number between 0 and 168." sqref="P2:P37" xr:uid="{014FC48B-B7CE-4CA2-BE9B-DE6DE6057EC7}">
      <formula1>0</formula1>
      <formula2>168</formula2>
    </dataValidation>
    <dataValidation type="list" allowBlank="1" showInputMessage="1" showErrorMessage="1" sqref="F2:F37" xr:uid="{5D00F5C4-B055-4FD9-9B3C-205283B1318F}">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6C0AD56E-EEE9-407C-88C6-10F06CCAD36F}">
          <x14:formula1>
            <xm:f>DATE('Instructions &amp; Definitions'!$B$2-1,7,1)</xm:f>
          </x14:formula1>
          <x14:formula2>
            <xm:f>TODAY()</xm:f>
          </x14:formula2>
          <xm:sqref>H2:M37 D2:D37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6796-4C38-43DA-93FD-D9916109E01C}">
  <sheetPr>
    <pageSetUpPr fitToPage="1"/>
  </sheetPr>
  <dimension ref="A1:T185"/>
  <sheetViews>
    <sheetView view="pageLayout" zoomScale="70" zoomScaleNormal="100" zoomScalePageLayoutView="70" workbookViewId="0">
      <selection activeCell="R5" sqref="R5"/>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8" max="18" width="138.453125" bestFit="1" customWidth="1"/>
    <col min="19"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 t="str">
        <f>IF(AND(November[[#This Row],[Start Date of Most Recent Job]]&lt;&gt;"",November[[#This Row],[End Date of Most Recent Job]]&lt;&gt;""),DATEDIF(November[[#This Row],[Start Date of Most Recent Job]],November[[#This Row],[End Date of Most Recent Job]],"D"),"")</f>
        <v/>
      </c>
      <c r="T2">
        <f ca="1">LEN(November[[#This Row],[Missing/Incorrect Values]])</f>
        <v>0</v>
      </c>
    </row>
    <row r="3" spans="1:20" x14ac:dyDescent="0.35">
      <c r="A3" s="12"/>
      <c r="B3" s="12"/>
      <c r="C3" s="1"/>
      <c r="D3" s="25"/>
      <c r="E3" s="1"/>
      <c r="F3" s="14"/>
      <c r="G3" s="1"/>
      <c r="H3" s="13"/>
      <c r="I3" s="13"/>
      <c r="J3" s="13"/>
      <c r="K3" s="13"/>
      <c r="L3" s="13"/>
      <c r="M3" s="13"/>
      <c r="N3" s="14"/>
      <c r="O3" s="14"/>
      <c r="P3" s="2"/>
      <c r="Q3" s="15"/>
      <c r="R3"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 t="str">
        <f>IF(AND(November[[#This Row],[Start Date of Most Recent Job]]&lt;&gt;"",November[[#This Row],[End Date of Most Recent Job]]&lt;&gt;""),DATEDIF(November[[#This Row],[Start Date of Most Recent Job]],November[[#This Row],[End Date of Most Recent Job]],"D"),"")</f>
        <v/>
      </c>
      <c r="T3">
        <f ca="1">LEN(November[[#This Row],[Missing/Incorrect Values]])</f>
        <v>0</v>
      </c>
    </row>
    <row r="4" spans="1:20" x14ac:dyDescent="0.35">
      <c r="A4" s="12"/>
      <c r="B4" s="12"/>
      <c r="C4" s="1"/>
      <c r="D4" s="25"/>
      <c r="E4" s="1"/>
      <c r="F4" s="14"/>
      <c r="G4" s="1"/>
      <c r="H4" s="13"/>
      <c r="I4" s="13"/>
      <c r="J4" s="13"/>
      <c r="K4" s="13"/>
      <c r="L4" s="13"/>
      <c r="M4" s="13"/>
      <c r="N4" s="14"/>
      <c r="O4" s="14"/>
      <c r="P4" s="2"/>
      <c r="Q4" s="15"/>
      <c r="R4"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4" t="str">
        <f>IF(AND(November[[#This Row],[Start Date of Most Recent Job]]&lt;&gt;"",November[[#This Row],[End Date of Most Recent Job]]&lt;&gt;""),DATEDIF(November[[#This Row],[Start Date of Most Recent Job]],November[[#This Row],[End Date of Most Recent Job]],"D"),"")</f>
        <v/>
      </c>
      <c r="T4">
        <f ca="1">LEN(November[[#This Row],[Missing/Incorrect Values]])</f>
        <v>0</v>
      </c>
    </row>
    <row r="5" spans="1:20" x14ac:dyDescent="0.35">
      <c r="A5" s="12"/>
      <c r="B5" s="12"/>
      <c r="C5" s="1"/>
      <c r="D5" s="25"/>
      <c r="E5" s="1"/>
      <c r="F5" s="14"/>
      <c r="G5" s="1"/>
      <c r="H5" s="13"/>
      <c r="I5" s="13"/>
      <c r="J5" s="13"/>
      <c r="K5" s="13"/>
      <c r="L5" s="13"/>
      <c r="M5" s="13"/>
      <c r="N5" s="14"/>
      <c r="O5" s="14"/>
      <c r="P5" s="2"/>
      <c r="Q5" s="15"/>
      <c r="R5"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5" t="str">
        <f>IF(AND(November[[#This Row],[Start Date of Most Recent Job]]&lt;&gt;"",November[[#This Row],[End Date of Most Recent Job]]&lt;&gt;""),DATEDIF(November[[#This Row],[Start Date of Most Recent Job]],November[[#This Row],[End Date of Most Recent Job]],"D"),"")</f>
        <v/>
      </c>
      <c r="T5">
        <f ca="1">LEN(November[[#This Row],[Missing/Incorrect Values]])</f>
        <v>0</v>
      </c>
    </row>
    <row r="6" spans="1:20" x14ac:dyDescent="0.35">
      <c r="A6" s="12"/>
      <c r="B6" s="12"/>
      <c r="C6" s="1"/>
      <c r="D6" s="25"/>
      <c r="E6" s="1"/>
      <c r="F6" s="14"/>
      <c r="G6" s="1"/>
      <c r="H6" s="13"/>
      <c r="I6" s="13"/>
      <c r="J6" s="13"/>
      <c r="K6" s="13"/>
      <c r="L6" s="13"/>
      <c r="M6" s="13"/>
      <c r="N6" s="14"/>
      <c r="O6" s="14"/>
      <c r="P6" s="2"/>
      <c r="Q6" s="15"/>
      <c r="R6"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6" t="str">
        <f>IF(AND(November[[#This Row],[Start Date of Most Recent Job]]&lt;&gt;"",November[[#This Row],[End Date of Most Recent Job]]&lt;&gt;""),DATEDIF(November[[#This Row],[Start Date of Most Recent Job]],November[[#This Row],[End Date of Most Recent Job]],"D"),"")</f>
        <v/>
      </c>
      <c r="T6">
        <f ca="1">LEN(November[[#This Row],[Missing/Incorrect Values]])</f>
        <v>0</v>
      </c>
    </row>
    <row r="7" spans="1:20" x14ac:dyDescent="0.35">
      <c r="A7" s="12"/>
      <c r="B7" s="12"/>
      <c r="C7" s="1"/>
      <c r="D7" s="25"/>
      <c r="E7" s="1"/>
      <c r="F7" s="14"/>
      <c r="G7" s="1"/>
      <c r="H7" s="13"/>
      <c r="I7" s="13"/>
      <c r="J7" s="13"/>
      <c r="K7" s="13"/>
      <c r="L7" s="13"/>
      <c r="M7" s="13"/>
      <c r="N7" s="14"/>
      <c r="O7" s="14"/>
      <c r="P7" s="2"/>
      <c r="Q7" s="15"/>
      <c r="R7"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7" t="str">
        <f>IF(AND(November[[#This Row],[Start Date of Most Recent Job]]&lt;&gt;"",November[[#This Row],[End Date of Most Recent Job]]&lt;&gt;""),DATEDIF(November[[#This Row],[Start Date of Most Recent Job]],November[[#This Row],[End Date of Most Recent Job]],"D"),"")</f>
        <v/>
      </c>
      <c r="T7">
        <f ca="1">LEN(November[[#This Row],[Missing/Incorrect Values]])</f>
        <v>0</v>
      </c>
    </row>
    <row r="8" spans="1:20" x14ac:dyDescent="0.35">
      <c r="A8" s="12"/>
      <c r="B8" s="12"/>
      <c r="C8" s="1"/>
      <c r="D8" s="25"/>
      <c r="E8" s="1"/>
      <c r="F8" s="14"/>
      <c r="G8" s="1"/>
      <c r="H8" s="13"/>
      <c r="I8" s="13"/>
      <c r="J8" s="13"/>
      <c r="K8" s="13"/>
      <c r="L8" s="13"/>
      <c r="M8" s="13"/>
      <c r="N8" s="14"/>
      <c r="O8" s="14"/>
      <c r="P8" s="2"/>
      <c r="Q8" s="15"/>
      <c r="R8"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8" t="str">
        <f>IF(AND(November[[#This Row],[Start Date of Most Recent Job]]&lt;&gt;"",November[[#This Row],[End Date of Most Recent Job]]&lt;&gt;""),DATEDIF(November[[#This Row],[Start Date of Most Recent Job]],November[[#This Row],[End Date of Most Recent Job]],"D"),"")</f>
        <v/>
      </c>
      <c r="T8">
        <f ca="1">LEN(November[[#This Row],[Missing/Incorrect Values]])</f>
        <v>0</v>
      </c>
    </row>
    <row r="9" spans="1:20" x14ac:dyDescent="0.35">
      <c r="A9" s="12"/>
      <c r="B9" s="12"/>
      <c r="C9" s="1"/>
      <c r="D9" s="25"/>
      <c r="E9" s="1"/>
      <c r="F9" s="14"/>
      <c r="G9" s="1"/>
      <c r="H9" s="13"/>
      <c r="I9" s="13"/>
      <c r="J9" s="13"/>
      <c r="K9" s="13"/>
      <c r="L9" s="13"/>
      <c r="M9" s="13"/>
      <c r="N9" s="14"/>
      <c r="O9" s="14"/>
      <c r="P9" s="2"/>
      <c r="Q9" s="15"/>
      <c r="R9"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9" t="str">
        <f>IF(AND(November[[#This Row],[Start Date of Most Recent Job]]&lt;&gt;"",November[[#This Row],[End Date of Most Recent Job]]&lt;&gt;""),DATEDIF(November[[#This Row],[Start Date of Most Recent Job]],November[[#This Row],[End Date of Most Recent Job]],"D"),"")</f>
        <v/>
      </c>
      <c r="T9">
        <f ca="1">LEN(November[[#This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0" t="str">
        <f>IF(AND(November[[#This Row],[Start Date of Most Recent Job]]&lt;&gt;"",November[[#This Row],[End Date of Most Recent Job]]&lt;&gt;""),DATEDIF(November[[#This Row],[Start Date of Most Recent Job]],November[[#This Row],[End Date of Most Recent Job]],"D"),"")</f>
        <v/>
      </c>
      <c r="T10">
        <f ca="1">LEN(November[[#This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1" t="str">
        <f>IF(AND(November[[#This Row],[Start Date of Most Recent Job]]&lt;&gt;"",November[[#This Row],[End Date of Most Recent Job]]&lt;&gt;""),DATEDIF(November[[#This Row],[Start Date of Most Recent Job]],November[[#This Row],[End Date of Most Recent Job]],"D"),"")</f>
        <v/>
      </c>
      <c r="T11">
        <f ca="1">LEN(November[[#This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2" t="str">
        <f>IF(AND(November[[#This Row],[Start Date of Most Recent Job]]&lt;&gt;"",November[[#This Row],[End Date of Most Recent Job]]&lt;&gt;""),DATEDIF(November[[#This Row],[Start Date of Most Recent Job]],November[[#This Row],[End Date of Most Recent Job]],"D"),"")</f>
        <v/>
      </c>
      <c r="T12">
        <f ca="1">LEN(November[[#This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3" t="str">
        <f>IF(AND(November[[#This Row],[Start Date of Most Recent Job]]&lt;&gt;"",November[[#This Row],[End Date of Most Recent Job]]&lt;&gt;""),DATEDIF(November[[#This Row],[Start Date of Most Recent Job]],November[[#This Row],[End Date of Most Recent Job]],"D"),"")</f>
        <v/>
      </c>
      <c r="T13">
        <f ca="1">LEN(November[[#This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4" t="str">
        <f>IF(AND(November[[#This Row],[Start Date of Most Recent Job]]&lt;&gt;"",November[[#This Row],[End Date of Most Recent Job]]&lt;&gt;""),DATEDIF(November[[#This Row],[Start Date of Most Recent Job]],November[[#This Row],[End Date of Most Recent Job]],"D"),"")</f>
        <v/>
      </c>
      <c r="T14">
        <f ca="1">LEN(November[[#This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5" t="str">
        <f>IF(AND(November[[#This Row],[Start Date of Most Recent Job]]&lt;&gt;"",November[[#This Row],[End Date of Most Recent Job]]&lt;&gt;""),DATEDIF(November[[#This Row],[Start Date of Most Recent Job]],November[[#This Row],[End Date of Most Recent Job]],"D"),"")</f>
        <v/>
      </c>
      <c r="T15">
        <f ca="1">LEN(November[[#This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6" t="str">
        <f>IF(AND(November[[#This Row],[Start Date of Most Recent Job]]&lt;&gt;"",November[[#This Row],[End Date of Most Recent Job]]&lt;&gt;""),DATEDIF(November[[#This Row],[Start Date of Most Recent Job]],November[[#This Row],[End Date of Most Recent Job]],"D"),"")</f>
        <v/>
      </c>
      <c r="T16">
        <f ca="1">LEN(November[[#This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7" t="str">
        <f>IF(AND(November[[#This Row],[Start Date of Most Recent Job]]&lt;&gt;"",November[[#This Row],[End Date of Most Recent Job]]&lt;&gt;""),DATEDIF(November[[#This Row],[Start Date of Most Recent Job]],November[[#This Row],[End Date of Most Recent Job]],"D"),"")</f>
        <v/>
      </c>
      <c r="T17">
        <f ca="1">LEN(November[[#This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8" t="str">
        <f>IF(AND(November[[#This Row],[Start Date of Most Recent Job]]&lt;&gt;"",November[[#This Row],[End Date of Most Recent Job]]&lt;&gt;""),DATEDIF(November[[#This Row],[Start Date of Most Recent Job]],November[[#This Row],[End Date of Most Recent Job]],"D"),"")</f>
        <v/>
      </c>
      <c r="T18">
        <f ca="1">LEN(November[[#This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9" t="str">
        <f>IF(AND(November[[#This Row],[Start Date of Most Recent Job]]&lt;&gt;"",November[[#This Row],[End Date of Most Recent Job]]&lt;&gt;""),DATEDIF(November[[#This Row],[Start Date of Most Recent Job]],November[[#This Row],[End Date of Most Recent Job]],"D"),"")</f>
        <v/>
      </c>
      <c r="T19">
        <f ca="1">LEN(November[[#This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0" t="str">
        <f>IF(AND(November[[#This Row],[Start Date of Most Recent Job]]&lt;&gt;"",November[[#This Row],[End Date of Most Recent Job]]&lt;&gt;""),DATEDIF(November[[#This Row],[Start Date of Most Recent Job]],November[[#This Row],[End Date of Most Recent Job]],"D"),"")</f>
        <v/>
      </c>
      <c r="T20">
        <f ca="1">LEN(November[[#This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1" t="str">
        <f>IF(AND(November[[#This Row],[Start Date of Most Recent Job]]&lt;&gt;"",November[[#This Row],[End Date of Most Recent Job]]&lt;&gt;""),DATEDIF(November[[#This Row],[Start Date of Most Recent Job]],November[[#This Row],[End Date of Most Recent Job]],"D"),"")</f>
        <v/>
      </c>
      <c r="T21">
        <f ca="1">LEN(November[[#This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2" t="str">
        <f>IF(AND(November[[#This Row],[Start Date of Most Recent Job]]&lt;&gt;"",November[[#This Row],[End Date of Most Recent Job]]&lt;&gt;""),DATEDIF(November[[#This Row],[Start Date of Most Recent Job]],November[[#This Row],[End Date of Most Recent Job]],"D"),"")</f>
        <v/>
      </c>
      <c r="T22">
        <f ca="1">LEN(November[[#This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3" t="str">
        <f>IF(AND(November[[#This Row],[Start Date of Most Recent Job]]&lt;&gt;"",November[[#This Row],[End Date of Most Recent Job]]&lt;&gt;""),DATEDIF(November[[#This Row],[Start Date of Most Recent Job]],November[[#This Row],[End Date of Most Recent Job]],"D"),"")</f>
        <v/>
      </c>
      <c r="T23">
        <f ca="1">LEN(November[[#This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4" t="str">
        <f>IF(AND(November[[#This Row],[Start Date of Most Recent Job]]&lt;&gt;"",November[[#This Row],[End Date of Most Recent Job]]&lt;&gt;""),DATEDIF(November[[#This Row],[Start Date of Most Recent Job]],November[[#This Row],[End Date of Most Recent Job]],"D"),"")</f>
        <v/>
      </c>
      <c r="T24">
        <f ca="1">LEN(November[[#This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5" t="str">
        <f>IF(AND(November[[#This Row],[Start Date of Most Recent Job]]&lt;&gt;"",November[[#This Row],[End Date of Most Recent Job]]&lt;&gt;""),DATEDIF(November[[#This Row],[Start Date of Most Recent Job]],November[[#This Row],[End Date of Most Recent Job]],"D"),"")</f>
        <v/>
      </c>
      <c r="T25">
        <f ca="1">LEN(November[[#This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6" t="str">
        <f>IF(AND(November[[#This Row],[Start Date of Most Recent Job]]&lt;&gt;"",November[[#This Row],[End Date of Most Recent Job]]&lt;&gt;""),DATEDIF(November[[#This Row],[Start Date of Most Recent Job]],November[[#This Row],[End Date of Most Recent Job]],"D"),"")</f>
        <v/>
      </c>
      <c r="T26">
        <f ca="1">LEN(November[[#This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7" t="str">
        <f>IF(AND(November[[#This Row],[Start Date of Most Recent Job]]&lt;&gt;"",November[[#This Row],[End Date of Most Recent Job]]&lt;&gt;""),DATEDIF(November[[#This Row],[Start Date of Most Recent Job]],November[[#This Row],[End Date of Most Recent Job]],"D"),"")</f>
        <v/>
      </c>
      <c r="T27">
        <f ca="1">LEN(November[[#This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8" t="str">
        <f>IF(AND(November[[#This Row],[Start Date of Most Recent Job]]&lt;&gt;"",November[[#This Row],[End Date of Most Recent Job]]&lt;&gt;""),DATEDIF(November[[#This Row],[Start Date of Most Recent Job]],November[[#This Row],[End Date of Most Recent Job]],"D"),"")</f>
        <v/>
      </c>
      <c r="T28">
        <f ca="1">LEN(November[[#This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9" t="str">
        <f>IF(AND(November[[#This Row],[Start Date of Most Recent Job]]&lt;&gt;"",November[[#This Row],[End Date of Most Recent Job]]&lt;&gt;""),DATEDIF(November[[#This Row],[Start Date of Most Recent Job]],November[[#This Row],[End Date of Most Recent Job]],"D"),"")</f>
        <v/>
      </c>
      <c r="T29">
        <f ca="1">LEN(November[[#This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0" t="str">
        <f>IF(AND(November[[#This Row],[Start Date of Most Recent Job]]&lt;&gt;"",November[[#This Row],[End Date of Most Recent Job]]&lt;&gt;""),DATEDIF(November[[#This Row],[Start Date of Most Recent Job]],November[[#This Row],[End Date of Most Recent Job]],"D"),"")</f>
        <v/>
      </c>
      <c r="T30">
        <f ca="1">LEN(November[[#This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1" t="str">
        <f>IF(AND(November[[#This Row],[Start Date of Most Recent Job]]&lt;&gt;"",November[[#This Row],[End Date of Most Recent Job]]&lt;&gt;""),DATEDIF(November[[#This Row],[Start Date of Most Recent Job]],November[[#This Row],[End Date of Most Recent Job]],"D"),"")</f>
        <v/>
      </c>
      <c r="T31">
        <f ca="1">LEN(November[[#This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2" t="str">
        <f>IF(AND(November[[#This Row],[Start Date of Most Recent Job]]&lt;&gt;"",November[[#This Row],[End Date of Most Recent Job]]&lt;&gt;""),DATEDIF(November[[#This Row],[Start Date of Most Recent Job]],November[[#This Row],[End Date of Most Recent Job]],"D"),"")</f>
        <v/>
      </c>
      <c r="T32">
        <f ca="1">LEN(November[[#This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3" t="str">
        <f>IF(AND(November[[#This Row],[Start Date of Most Recent Job]]&lt;&gt;"",November[[#This Row],[End Date of Most Recent Job]]&lt;&gt;""),DATEDIF(November[[#This Row],[Start Date of Most Recent Job]],November[[#This Row],[End Date of Most Recent Job]],"D"),"")</f>
        <v/>
      </c>
      <c r="T33">
        <f ca="1">LEN(November[[#This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4" t="str">
        <f>IF(AND(November[[#This Row],[Start Date of Most Recent Job]]&lt;&gt;"",November[[#This Row],[End Date of Most Recent Job]]&lt;&gt;""),DATEDIF(November[[#This Row],[Start Date of Most Recent Job]],November[[#This Row],[End Date of Most Recent Job]],"D"),"")</f>
        <v/>
      </c>
      <c r="T34">
        <f ca="1">LEN(November[[#This Row],[Missing/Incorrect Values]])</f>
        <v>0</v>
      </c>
    </row>
    <row r="35" spans="1:20" x14ac:dyDescent="0.35">
      <c r="A35" s="1"/>
      <c r="B35" s="25"/>
      <c r="C35" s="26"/>
      <c r="D35" s="25"/>
      <c r="E35" s="26"/>
      <c r="F35" s="27"/>
      <c r="G35" s="26"/>
      <c r="H35" s="13"/>
      <c r="I35" s="13"/>
      <c r="J35" s="13"/>
      <c r="K35" s="13"/>
      <c r="L35" s="13"/>
      <c r="M35" s="13"/>
      <c r="N35" s="18"/>
      <c r="O35" s="19"/>
      <c r="P35" s="18"/>
      <c r="Q35" s="19"/>
      <c r="R35"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5" t="str">
        <f>IF(AND(November[[#This Row],[Start Date of Most Recent Job]]&lt;&gt;"",November[[#This Row],[End Date of Most Recent Job]]&lt;&gt;""),DATEDIF(November[[#This Row],[Start Date of Most Recent Job]],November[[#This Row],[End Date of Most Recent Job]],"D"),"")</f>
        <v/>
      </c>
      <c r="T35">
        <f ca="1">LEN(November[[#This Row],[Missing/Incorrect Values]])</f>
        <v>0</v>
      </c>
    </row>
    <row r="36" spans="1:20" x14ac:dyDescent="0.35">
      <c r="A36" s="1"/>
      <c r="B36" s="25"/>
      <c r="C36" s="26"/>
      <c r="D36" s="25"/>
      <c r="E36" s="26"/>
      <c r="F36" s="27"/>
      <c r="G36" s="26"/>
      <c r="H36" s="13"/>
      <c r="I36" s="13"/>
      <c r="J36" s="13"/>
      <c r="K36" s="13"/>
      <c r="L36" s="13"/>
      <c r="M36" s="13"/>
      <c r="N36" s="18"/>
      <c r="O36" s="19"/>
      <c r="P36" s="18"/>
      <c r="Q36" s="19"/>
      <c r="R36"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6" t="str">
        <f>IF(AND(November[[#This Row],[Start Date of Most Recent Job]]&lt;&gt;"",November[[#This Row],[End Date of Most Recent Job]]&lt;&gt;""),DATEDIF(November[[#This Row],[Start Date of Most Recent Job]],November[[#This Row],[End Date of Most Recent Job]],"D"),"")</f>
        <v/>
      </c>
      <c r="T36">
        <f ca="1">LEN(November[[#This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7" t="str">
        <f>IF(AND(November[[#This Row],[Start Date of Most Recent Job]]&lt;&gt;"",November[[#This Row],[End Date of Most Recent Job]]&lt;&gt;""),DATEDIF(November[[#This Row],[Start Date of Most Recent Job]],November[[#This Row],[End Date of Most Recent Job]],"D"),"")</f>
        <v/>
      </c>
      <c r="T37">
        <f ca="1">LEN(November[[#This Row],[Missing/Incorrect Values]])</f>
        <v>0</v>
      </c>
    </row>
    <row r="38" spans="1:20" x14ac:dyDescent="0.35">
      <c r="A38" s="1"/>
      <c r="B38" s="25"/>
      <c r="C38" s="26"/>
      <c r="D38" s="25"/>
      <c r="E38" s="1"/>
      <c r="F38" s="26"/>
      <c r="G38" s="1"/>
      <c r="H38" s="13"/>
      <c r="I38" s="13"/>
      <c r="J38" s="13"/>
      <c r="K38" s="13"/>
      <c r="L38" s="13"/>
      <c r="M38" s="13"/>
      <c r="N38" s="18"/>
      <c r="O38" s="19"/>
      <c r="P38" s="18"/>
      <c r="Q38" s="19"/>
      <c r="R38"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8" t="str">
        <f>IF(AND(November[[#This Row],[Start Date of Most Recent Job]]&lt;&gt;"",November[[#This Row],[End Date of Most Recent Job]]&lt;&gt;""),DATEDIF(November[[#This Row],[Start Date of Most Recent Job]],November[[#This Row],[End Date of Most Recent Job]],"D"),"")</f>
        <v/>
      </c>
      <c r="T38">
        <f ca="1">LEN(November[[#This Row],[Missing/Incorrect Values]])</f>
        <v>0</v>
      </c>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conditionalFormatting sqref="H2:Q38">
    <cfRule type="expression" dxfId="7" priority="1">
      <formula>$G2&lt;&gt;"Yes"</formula>
    </cfRule>
  </conditionalFormatting>
  <dataValidations count="4">
    <dataValidation type="list" allowBlank="1" showInputMessage="1" showErrorMessage="1" sqref="F2:F38" xr:uid="{20B51779-B22D-41C5-AEE6-B94773647B0C}">
      <formula1>"Yes,No"</formula1>
    </dataValidation>
    <dataValidation type="decimal" errorStyle="warning" allowBlank="1" showInputMessage="1" showErrorMessage="1" error="Please enter a number between 0 and 168." sqref="P2:P38" xr:uid="{8CF19826-52B6-4E38-BACB-47A43ADE76A4}">
      <formula1>0</formula1>
      <formula2>168</formula2>
    </dataValidation>
    <dataValidation type="list" allowBlank="1" showInputMessage="1" showErrorMessage="1" sqref="E2:E38 G2:G38" xr:uid="{256CEFCA-27F0-4FC6-9846-5A111866DF59}">
      <formula1>"Yes, No"</formula1>
    </dataValidation>
    <dataValidation type="decimal" errorStyle="warning" allowBlank="1" showInputMessage="1" showErrorMessage="1" error="Please enter a value greater than 0 and less than 100." sqref="Q1:Q1048576" xr:uid="{5A010A89-6C9B-4189-A1DC-32DBB7337F75}">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0003EE20-E6DD-4124-8E0F-113082D4480C}">
          <x14:formula1>
            <xm:f>DATE('Instructions &amp; Definitions'!$B$2-1,7,1)</xm:f>
          </x14:formula1>
          <x14:formula2>
            <xm:f>TODAY()</xm:f>
          </x14:formula2>
          <xm:sqref>H2:M38 D2:D38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5352B-82A9-4277-8C6E-03BF27E2045B}">
  <sheetPr>
    <pageSetUpPr fitToPage="1"/>
  </sheetPr>
  <dimension ref="A1:T185"/>
  <sheetViews>
    <sheetView view="pageLayout" zoomScale="70" zoomScaleNormal="100" zoomScalePageLayoutView="70" workbookViewId="0">
      <selection activeCell="R2" sqref="R2:R37"/>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8" max="18" width="138.453125" bestFit="1" customWidth="1"/>
    <col min="19"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 t="str">
        <f>IF(AND(December[[#This Row],[Start Date of Most Recent Job]]&lt;&gt;"",December[[#This Row],[End Date of Most Recent Job]]&lt;&gt;""),DATEDIF(December[[#This Row],[Start Date of Most Recent Job]],December[[#This Row],[End Date of Most Recent Job]],"D"),"")</f>
        <v/>
      </c>
      <c r="T2">
        <f ca="1">LEN(December[[#This Row],[Missing/Incorrect Values]])</f>
        <v>0</v>
      </c>
    </row>
    <row r="3" spans="1:20" x14ac:dyDescent="0.35">
      <c r="A3" s="12"/>
      <c r="B3" s="12"/>
      <c r="C3" s="1"/>
      <c r="D3" s="25"/>
      <c r="E3" s="1"/>
      <c r="F3" s="14"/>
      <c r="G3" s="1"/>
      <c r="H3" s="13"/>
      <c r="I3" s="13"/>
      <c r="J3" s="13"/>
      <c r="K3" s="13"/>
      <c r="L3" s="13"/>
      <c r="M3" s="13"/>
      <c r="N3" s="14"/>
      <c r="O3" s="14"/>
      <c r="P3" s="2"/>
      <c r="Q3" s="15"/>
      <c r="R3"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 t="str">
        <f>IF(AND(December[[#This Row],[Start Date of Most Recent Job]]&lt;&gt;"",December[[#This Row],[End Date of Most Recent Job]]&lt;&gt;""),DATEDIF(December[[#This Row],[Start Date of Most Recent Job]],December[[#This Row],[End Date of Most Recent Job]],"D"),"")</f>
        <v/>
      </c>
      <c r="T3">
        <f ca="1">LEN(December[[#This Row],[Missing/Incorrect Values]])</f>
        <v>0</v>
      </c>
    </row>
    <row r="4" spans="1:20" x14ac:dyDescent="0.35">
      <c r="A4" s="12"/>
      <c r="B4" s="12"/>
      <c r="C4" s="1"/>
      <c r="D4" s="25"/>
      <c r="E4" s="1"/>
      <c r="F4" s="14"/>
      <c r="G4" s="1"/>
      <c r="H4" s="13"/>
      <c r="I4" s="13"/>
      <c r="J4" s="13"/>
      <c r="K4" s="13"/>
      <c r="L4" s="13"/>
      <c r="M4" s="13"/>
      <c r="N4" s="14"/>
      <c r="O4" s="14"/>
      <c r="P4" s="2"/>
      <c r="Q4" s="15"/>
      <c r="R4"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4" t="str">
        <f>IF(AND(December[[#This Row],[Start Date of Most Recent Job]]&lt;&gt;"",December[[#This Row],[End Date of Most Recent Job]]&lt;&gt;""),DATEDIF(December[[#This Row],[Start Date of Most Recent Job]],December[[#This Row],[End Date of Most Recent Job]],"D"),"")</f>
        <v/>
      </c>
      <c r="T4">
        <f ca="1">LEN(December[[#This Row],[Missing/Incorrect Values]])</f>
        <v>0</v>
      </c>
    </row>
    <row r="5" spans="1:20" x14ac:dyDescent="0.35">
      <c r="A5" s="12"/>
      <c r="B5" s="12"/>
      <c r="C5" s="1"/>
      <c r="D5" s="25"/>
      <c r="E5" s="1"/>
      <c r="F5" s="14"/>
      <c r="G5" s="1"/>
      <c r="H5" s="13"/>
      <c r="I5" s="13"/>
      <c r="J5" s="13"/>
      <c r="K5" s="13"/>
      <c r="L5" s="13"/>
      <c r="M5" s="13"/>
      <c r="N5" s="14"/>
      <c r="O5" s="14"/>
      <c r="P5" s="2"/>
      <c r="Q5" s="15"/>
      <c r="R5"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5" t="str">
        <f>IF(AND(December[[#This Row],[Start Date of Most Recent Job]]&lt;&gt;"",December[[#This Row],[End Date of Most Recent Job]]&lt;&gt;""),DATEDIF(December[[#This Row],[Start Date of Most Recent Job]],December[[#This Row],[End Date of Most Recent Job]],"D"),"")</f>
        <v/>
      </c>
      <c r="T5">
        <f ca="1">LEN(December[[#This Row],[Missing/Incorrect Values]])</f>
        <v>0</v>
      </c>
    </row>
    <row r="6" spans="1:20" x14ac:dyDescent="0.35">
      <c r="A6" s="12"/>
      <c r="B6" s="12"/>
      <c r="C6" s="1"/>
      <c r="D6" s="25"/>
      <c r="E6" s="1"/>
      <c r="F6" s="14"/>
      <c r="G6" s="1"/>
      <c r="H6" s="13"/>
      <c r="I6" s="13"/>
      <c r="J6" s="13"/>
      <c r="K6" s="13"/>
      <c r="L6" s="13"/>
      <c r="M6" s="13"/>
      <c r="N6" s="14"/>
      <c r="O6" s="14"/>
      <c r="P6" s="2"/>
      <c r="Q6" s="15"/>
      <c r="R6"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6" t="str">
        <f>IF(AND(December[[#This Row],[Start Date of Most Recent Job]]&lt;&gt;"",December[[#This Row],[End Date of Most Recent Job]]&lt;&gt;""),DATEDIF(December[[#This Row],[Start Date of Most Recent Job]],December[[#This Row],[End Date of Most Recent Job]],"D"),"")</f>
        <v/>
      </c>
      <c r="T6">
        <f ca="1">LEN(December[[#This Row],[Missing/Incorrect Values]])</f>
        <v>0</v>
      </c>
    </row>
    <row r="7" spans="1:20" x14ac:dyDescent="0.35">
      <c r="A7" s="12"/>
      <c r="B7" s="12"/>
      <c r="C7" s="1"/>
      <c r="D7" s="25"/>
      <c r="E7" s="1"/>
      <c r="F7" s="14"/>
      <c r="G7" s="1"/>
      <c r="H7" s="13"/>
      <c r="I7" s="13"/>
      <c r="J7" s="13"/>
      <c r="K7" s="13"/>
      <c r="L7" s="13"/>
      <c r="M7" s="13"/>
      <c r="N7" s="14"/>
      <c r="O7" s="14"/>
      <c r="P7" s="2"/>
      <c r="Q7" s="15"/>
      <c r="R7"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7" t="str">
        <f>IF(AND(December[[#This Row],[Start Date of Most Recent Job]]&lt;&gt;"",December[[#This Row],[End Date of Most Recent Job]]&lt;&gt;""),DATEDIF(December[[#This Row],[Start Date of Most Recent Job]],December[[#This Row],[End Date of Most Recent Job]],"D"),"")</f>
        <v/>
      </c>
      <c r="T7">
        <f ca="1">LEN(December[[#This Row],[Missing/Incorrect Values]])</f>
        <v>0</v>
      </c>
    </row>
    <row r="8" spans="1:20" x14ac:dyDescent="0.35">
      <c r="A8" s="12"/>
      <c r="B8" s="12"/>
      <c r="C8" s="1"/>
      <c r="D8" s="25"/>
      <c r="E8" s="1"/>
      <c r="F8" s="14"/>
      <c r="G8" s="1"/>
      <c r="H8" s="13"/>
      <c r="I8" s="13"/>
      <c r="J8" s="13"/>
      <c r="K8" s="13"/>
      <c r="L8" s="13"/>
      <c r="M8" s="13"/>
      <c r="N8" s="14"/>
      <c r="O8" s="14"/>
      <c r="P8" s="2"/>
      <c r="Q8" s="15"/>
      <c r="R8"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8" t="str">
        <f>IF(AND(December[[#This Row],[Start Date of Most Recent Job]]&lt;&gt;"",December[[#This Row],[End Date of Most Recent Job]]&lt;&gt;""),DATEDIF(December[[#This Row],[Start Date of Most Recent Job]],December[[#This Row],[End Date of Most Recent Job]],"D"),"")</f>
        <v/>
      </c>
      <c r="T8">
        <f ca="1">LEN(December[[#This Row],[Missing/Incorrect Values]])</f>
        <v>0</v>
      </c>
    </row>
    <row r="9" spans="1:20" x14ac:dyDescent="0.35">
      <c r="A9" s="12"/>
      <c r="B9" s="12"/>
      <c r="C9" s="1"/>
      <c r="D9" s="25"/>
      <c r="E9" s="1"/>
      <c r="F9" s="14"/>
      <c r="G9" s="1"/>
      <c r="H9" s="13"/>
      <c r="I9" s="13"/>
      <c r="J9" s="13"/>
      <c r="K9" s="13"/>
      <c r="L9" s="13"/>
      <c r="M9" s="13"/>
      <c r="N9" s="14"/>
      <c r="O9" s="14"/>
      <c r="P9" s="2"/>
      <c r="Q9" s="15"/>
      <c r="R9"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9" t="str">
        <f>IF(AND(December[[#This Row],[Start Date of Most Recent Job]]&lt;&gt;"",December[[#This Row],[End Date of Most Recent Job]]&lt;&gt;""),DATEDIF(December[[#This Row],[Start Date of Most Recent Job]],December[[#This Row],[End Date of Most Recent Job]],"D"),"")</f>
        <v/>
      </c>
      <c r="T9">
        <f ca="1">LEN(December[[#This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0" t="str">
        <f>IF(AND(December[[#This Row],[Start Date of Most Recent Job]]&lt;&gt;"",December[[#This Row],[End Date of Most Recent Job]]&lt;&gt;""),DATEDIF(December[[#This Row],[Start Date of Most Recent Job]],December[[#This Row],[End Date of Most Recent Job]],"D"),"")</f>
        <v/>
      </c>
      <c r="T10">
        <f ca="1">LEN(December[[#This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1" t="str">
        <f>IF(AND(December[[#This Row],[Start Date of Most Recent Job]]&lt;&gt;"",December[[#This Row],[End Date of Most Recent Job]]&lt;&gt;""),DATEDIF(December[[#This Row],[Start Date of Most Recent Job]],December[[#This Row],[End Date of Most Recent Job]],"D"),"")</f>
        <v/>
      </c>
      <c r="T11">
        <f ca="1">LEN(December[[#This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2" t="str">
        <f>IF(AND(December[[#This Row],[Start Date of Most Recent Job]]&lt;&gt;"",December[[#This Row],[End Date of Most Recent Job]]&lt;&gt;""),DATEDIF(December[[#This Row],[Start Date of Most Recent Job]],December[[#This Row],[End Date of Most Recent Job]],"D"),"")</f>
        <v/>
      </c>
      <c r="T12">
        <f ca="1">LEN(December[[#This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3" t="str">
        <f>IF(AND(December[[#This Row],[Start Date of Most Recent Job]]&lt;&gt;"",December[[#This Row],[End Date of Most Recent Job]]&lt;&gt;""),DATEDIF(December[[#This Row],[Start Date of Most Recent Job]],December[[#This Row],[End Date of Most Recent Job]],"D"),"")</f>
        <v/>
      </c>
      <c r="T13">
        <f ca="1">LEN(December[[#This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4" t="str">
        <f>IF(AND(December[[#This Row],[Start Date of Most Recent Job]]&lt;&gt;"",December[[#This Row],[End Date of Most Recent Job]]&lt;&gt;""),DATEDIF(December[[#This Row],[Start Date of Most Recent Job]],December[[#This Row],[End Date of Most Recent Job]],"D"),"")</f>
        <v/>
      </c>
      <c r="T14">
        <f ca="1">LEN(December[[#This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5" t="str">
        <f>IF(AND(December[[#This Row],[Start Date of Most Recent Job]]&lt;&gt;"",December[[#This Row],[End Date of Most Recent Job]]&lt;&gt;""),DATEDIF(December[[#This Row],[Start Date of Most Recent Job]],December[[#This Row],[End Date of Most Recent Job]],"D"),"")</f>
        <v/>
      </c>
      <c r="T15">
        <f ca="1">LEN(December[[#This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6" t="str">
        <f>IF(AND(December[[#This Row],[Start Date of Most Recent Job]]&lt;&gt;"",December[[#This Row],[End Date of Most Recent Job]]&lt;&gt;""),DATEDIF(December[[#This Row],[Start Date of Most Recent Job]],December[[#This Row],[End Date of Most Recent Job]],"D"),"")</f>
        <v/>
      </c>
      <c r="T16">
        <f ca="1">LEN(December[[#This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7" t="str">
        <f>IF(AND(December[[#This Row],[Start Date of Most Recent Job]]&lt;&gt;"",December[[#This Row],[End Date of Most Recent Job]]&lt;&gt;""),DATEDIF(December[[#This Row],[Start Date of Most Recent Job]],December[[#This Row],[End Date of Most Recent Job]],"D"),"")</f>
        <v/>
      </c>
      <c r="T17">
        <f ca="1">LEN(December[[#This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8" t="str">
        <f>IF(AND(December[[#This Row],[Start Date of Most Recent Job]]&lt;&gt;"",December[[#This Row],[End Date of Most Recent Job]]&lt;&gt;""),DATEDIF(December[[#This Row],[Start Date of Most Recent Job]],December[[#This Row],[End Date of Most Recent Job]],"D"),"")</f>
        <v/>
      </c>
      <c r="T18">
        <f ca="1">LEN(December[[#This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9" t="str">
        <f>IF(AND(December[[#This Row],[Start Date of Most Recent Job]]&lt;&gt;"",December[[#This Row],[End Date of Most Recent Job]]&lt;&gt;""),DATEDIF(December[[#This Row],[Start Date of Most Recent Job]],December[[#This Row],[End Date of Most Recent Job]],"D"),"")</f>
        <v/>
      </c>
      <c r="T19">
        <f ca="1">LEN(December[[#This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0" t="str">
        <f>IF(AND(December[[#This Row],[Start Date of Most Recent Job]]&lt;&gt;"",December[[#This Row],[End Date of Most Recent Job]]&lt;&gt;""),DATEDIF(December[[#This Row],[Start Date of Most Recent Job]],December[[#This Row],[End Date of Most Recent Job]],"D"),"")</f>
        <v/>
      </c>
      <c r="T20">
        <f ca="1">LEN(December[[#This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1" t="str">
        <f>IF(AND(December[[#This Row],[Start Date of Most Recent Job]]&lt;&gt;"",December[[#This Row],[End Date of Most Recent Job]]&lt;&gt;""),DATEDIF(December[[#This Row],[Start Date of Most Recent Job]],December[[#This Row],[End Date of Most Recent Job]],"D"),"")</f>
        <v/>
      </c>
      <c r="T21">
        <f ca="1">LEN(December[[#This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2" t="str">
        <f>IF(AND(December[[#This Row],[Start Date of Most Recent Job]]&lt;&gt;"",December[[#This Row],[End Date of Most Recent Job]]&lt;&gt;""),DATEDIF(December[[#This Row],[Start Date of Most Recent Job]],December[[#This Row],[End Date of Most Recent Job]],"D"),"")</f>
        <v/>
      </c>
      <c r="T22">
        <f ca="1">LEN(December[[#This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3" t="str">
        <f>IF(AND(December[[#This Row],[Start Date of Most Recent Job]]&lt;&gt;"",December[[#This Row],[End Date of Most Recent Job]]&lt;&gt;""),DATEDIF(December[[#This Row],[Start Date of Most Recent Job]],December[[#This Row],[End Date of Most Recent Job]],"D"),"")</f>
        <v/>
      </c>
      <c r="T23">
        <f ca="1">LEN(December[[#This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4" t="str">
        <f>IF(AND(December[[#This Row],[Start Date of Most Recent Job]]&lt;&gt;"",December[[#This Row],[End Date of Most Recent Job]]&lt;&gt;""),DATEDIF(December[[#This Row],[Start Date of Most Recent Job]],December[[#This Row],[End Date of Most Recent Job]],"D"),"")</f>
        <v/>
      </c>
      <c r="T24">
        <f ca="1">LEN(December[[#This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5" t="str">
        <f>IF(AND(December[[#This Row],[Start Date of Most Recent Job]]&lt;&gt;"",December[[#This Row],[End Date of Most Recent Job]]&lt;&gt;""),DATEDIF(December[[#This Row],[Start Date of Most Recent Job]],December[[#This Row],[End Date of Most Recent Job]],"D"),"")</f>
        <v/>
      </c>
      <c r="T25">
        <f ca="1">LEN(December[[#This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6" t="str">
        <f>IF(AND(December[[#This Row],[Start Date of Most Recent Job]]&lt;&gt;"",December[[#This Row],[End Date of Most Recent Job]]&lt;&gt;""),DATEDIF(December[[#This Row],[Start Date of Most Recent Job]],December[[#This Row],[End Date of Most Recent Job]],"D"),"")</f>
        <v/>
      </c>
      <c r="T26">
        <f ca="1">LEN(December[[#This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7" t="str">
        <f>IF(AND(December[[#This Row],[Start Date of Most Recent Job]]&lt;&gt;"",December[[#This Row],[End Date of Most Recent Job]]&lt;&gt;""),DATEDIF(December[[#This Row],[Start Date of Most Recent Job]],December[[#This Row],[End Date of Most Recent Job]],"D"),"")</f>
        <v/>
      </c>
      <c r="T27">
        <f ca="1">LEN(December[[#This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8" t="str">
        <f>IF(AND(December[[#This Row],[Start Date of Most Recent Job]]&lt;&gt;"",December[[#This Row],[End Date of Most Recent Job]]&lt;&gt;""),DATEDIF(December[[#This Row],[Start Date of Most Recent Job]],December[[#This Row],[End Date of Most Recent Job]],"D"),"")</f>
        <v/>
      </c>
      <c r="T28">
        <f ca="1">LEN(December[[#This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9" t="str">
        <f>IF(AND(December[[#This Row],[Start Date of Most Recent Job]]&lt;&gt;"",December[[#This Row],[End Date of Most Recent Job]]&lt;&gt;""),DATEDIF(December[[#This Row],[Start Date of Most Recent Job]],December[[#This Row],[End Date of Most Recent Job]],"D"),"")</f>
        <v/>
      </c>
      <c r="T29">
        <f ca="1">LEN(December[[#This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0" t="str">
        <f>IF(AND(December[[#This Row],[Start Date of Most Recent Job]]&lt;&gt;"",December[[#This Row],[End Date of Most Recent Job]]&lt;&gt;""),DATEDIF(December[[#This Row],[Start Date of Most Recent Job]],December[[#This Row],[End Date of Most Recent Job]],"D"),"")</f>
        <v/>
      </c>
      <c r="T30">
        <f ca="1">LEN(December[[#This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1" t="str">
        <f>IF(AND(December[[#This Row],[Start Date of Most Recent Job]]&lt;&gt;"",December[[#This Row],[End Date of Most Recent Job]]&lt;&gt;""),DATEDIF(December[[#This Row],[Start Date of Most Recent Job]],December[[#This Row],[End Date of Most Recent Job]],"D"),"")</f>
        <v/>
      </c>
      <c r="T31">
        <f ca="1">LEN(December[[#This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2" t="str">
        <f>IF(AND(December[[#This Row],[Start Date of Most Recent Job]]&lt;&gt;"",December[[#This Row],[End Date of Most Recent Job]]&lt;&gt;""),DATEDIF(December[[#This Row],[Start Date of Most Recent Job]],December[[#This Row],[End Date of Most Recent Job]],"D"),"")</f>
        <v/>
      </c>
      <c r="T32">
        <f ca="1">LEN(December[[#This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3" t="str">
        <f>IF(AND(December[[#This Row],[Start Date of Most Recent Job]]&lt;&gt;"",December[[#This Row],[End Date of Most Recent Job]]&lt;&gt;""),DATEDIF(December[[#This Row],[Start Date of Most Recent Job]],December[[#This Row],[End Date of Most Recent Job]],"D"),"")</f>
        <v/>
      </c>
      <c r="T33">
        <f ca="1">LEN(December[[#This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4" t="str">
        <f>IF(AND(December[[#This Row],[Start Date of Most Recent Job]]&lt;&gt;"",December[[#This Row],[End Date of Most Recent Job]]&lt;&gt;""),DATEDIF(December[[#This Row],[Start Date of Most Recent Job]],December[[#This Row],[End Date of Most Recent Job]],"D"),"")</f>
        <v/>
      </c>
      <c r="T34">
        <f ca="1">LEN(December[[#This Row],[Missing/Incorrect Values]])</f>
        <v>0</v>
      </c>
    </row>
    <row r="35" spans="1:20" x14ac:dyDescent="0.35">
      <c r="A35" s="1"/>
      <c r="B35" s="25"/>
      <c r="C35" s="26"/>
      <c r="D35" s="25"/>
      <c r="E35" s="26"/>
      <c r="F35" s="27"/>
      <c r="G35" s="26"/>
      <c r="H35" s="13"/>
      <c r="I35" s="13"/>
      <c r="J35" s="13"/>
      <c r="K35" s="13"/>
      <c r="L35" s="13"/>
      <c r="M35" s="13"/>
      <c r="N35" s="18"/>
      <c r="O35" s="19"/>
      <c r="P35" s="18"/>
      <c r="Q35" s="19"/>
      <c r="R35"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5" t="str">
        <f>IF(AND(December[[#This Row],[Start Date of Most Recent Job]]&lt;&gt;"",December[[#This Row],[End Date of Most Recent Job]]&lt;&gt;""),DATEDIF(December[[#This Row],[Start Date of Most Recent Job]],December[[#This Row],[End Date of Most Recent Job]],"D"),"")</f>
        <v/>
      </c>
      <c r="T35">
        <f ca="1">LEN(December[[#This Row],[Missing/Incorrect Values]])</f>
        <v>0</v>
      </c>
    </row>
    <row r="36" spans="1:20" x14ac:dyDescent="0.35">
      <c r="A36" s="1"/>
      <c r="B36" s="25"/>
      <c r="C36" s="26"/>
      <c r="D36" s="25"/>
      <c r="E36" s="26"/>
      <c r="F36" s="27"/>
      <c r="G36" s="26"/>
      <c r="H36" s="13"/>
      <c r="I36" s="13"/>
      <c r="J36" s="13"/>
      <c r="K36" s="13"/>
      <c r="L36" s="13"/>
      <c r="M36" s="13"/>
      <c r="N36" s="18"/>
      <c r="O36" s="19"/>
      <c r="P36" s="18"/>
      <c r="Q36" s="19"/>
      <c r="R36"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6" t="str">
        <f>IF(AND(December[[#This Row],[Start Date of Most Recent Job]]&lt;&gt;"",December[[#This Row],[End Date of Most Recent Job]]&lt;&gt;""),DATEDIF(December[[#This Row],[Start Date of Most Recent Job]],December[[#This Row],[End Date of Most Recent Job]],"D"),"")</f>
        <v/>
      </c>
      <c r="T36">
        <f ca="1">LEN(December[[#This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7" t="str">
        <f>IF(AND(December[[#This Row],[Start Date of Most Recent Job]]&lt;&gt;"",December[[#This Row],[End Date of Most Recent Job]]&lt;&gt;""),DATEDIF(December[[#This Row],[Start Date of Most Recent Job]],December[[#This Row],[End Date of Most Recent Job]],"D"),"")</f>
        <v/>
      </c>
      <c r="T37">
        <f ca="1">LEN(December[[#This Row],[Missing/Incorrect Values]])</f>
        <v>0</v>
      </c>
    </row>
    <row r="38" spans="1:20" x14ac:dyDescent="0.35">
      <c r="A38" s="1"/>
      <c r="B38" s="13"/>
      <c r="C38" s="13"/>
      <c r="D38" s="13"/>
      <c r="E38" s="13"/>
      <c r="F38" s="13"/>
      <c r="G38" s="13"/>
      <c r="H38" s="14"/>
      <c r="I38" s="14"/>
      <c r="J38" s="14"/>
      <c r="K38" s="14"/>
      <c r="L38" s="14"/>
      <c r="M38" s="14"/>
      <c r="N38" s="2"/>
      <c r="O38" s="15"/>
      <c r="P38" s="13"/>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conditionalFormatting sqref="H2:Q37">
    <cfRule type="expression" dxfId="6" priority="1">
      <formula>$G2&lt;&gt;"Yes"</formula>
    </cfRule>
  </conditionalFormatting>
  <dataValidations count="4">
    <dataValidation type="decimal" errorStyle="warning" allowBlank="1" showInputMessage="1" showErrorMessage="1" error="Please enter a value greater than 0 and less than 100." sqref="Q1:Q1048576" xr:uid="{08A0AFCB-C321-432D-8770-F0BDB30618F7}">
      <formula1>0.01</formula1>
      <formula2>100</formula2>
    </dataValidation>
    <dataValidation type="list" allowBlank="1" showInputMessage="1" showErrorMessage="1" sqref="E2:E37 G2:G37" xr:uid="{51663FB6-7753-4E16-804A-AD9D33869FF1}">
      <formula1>"Yes, No"</formula1>
    </dataValidation>
    <dataValidation type="decimal" errorStyle="warning" allowBlank="1" showInputMessage="1" showErrorMessage="1" error="Please enter a number between 0 and 168." sqref="P2:P37" xr:uid="{C828A8C9-C54F-4B62-9F70-707A8D01952A}">
      <formula1>0</formula1>
      <formula2>168</formula2>
    </dataValidation>
    <dataValidation type="list" allowBlank="1" showInputMessage="1" showErrorMessage="1" sqref="F2:F37" xr:uid="{166B95B9-8E0B-4D7C-A0D7-952C4E7FB9C1}">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E35942CC-8486-48BB-A5D7-532FEADEC534}">
          <x14:formula1>
            <xm:f>DATE('Instructions &amp; Definitions'!$B$2-1,7,1)</xm:f>
          </x14:formula1>
          <x14:formula2>
            <xm:f>TODAY()</xm:f>
          </x14:formula2>
          <xm:sqref>H2:M37 D2:D37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EF29-6E28-4560-9573-83943420640B}">
  <sheetPr>
    <pageSetUpPr fitToPage="1"/>
  </sheetPr>
  <dimension ref="A1:T185"/>
  <sheetViews>
    <sheetView view="pageLayout" zoomScale="70" zoomScaleNormal="100" zoomScalePageLayoutView="70" workbookViewId="0">
      <selection activeCell="R5" sqref="R5"/>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8" max="18" width="138.453125" bestFit="1" customWidth="1"/>
    <col min="19"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 t="str">
        <f>IF(AND(January[[#This Row],[Start Date of Most Recent Job]]&lt;&gt;"",January[[#This Row],[End Date of Most Recent Job]]&lt;&gt;""),DATEDIF(January[[#This Row],[Start Date of Most Recent Job]],January[[#This Row],[End Date of Most Recent Job]],"D"),"")</f>
        <v/>
      </c>
      <c r="T2">
        <f ca="1">LEN(January[[#This Row],[Missing/Incorrect Values]])</f>
        <v>0</v>
      </c>
    </row>
    <row r="3" spans="1:20" x14ac:dyDescent="0.35">
      <c r="A3" s="12"/>
      <c r="B3" s="12"/>
      <c r="C3" s="1"/>
      <c r="D3" s="25"/>
      <c r="E3" s="1"/>
      <c r="F3" s="14"/>
      <c r="G3" s="1"/>
      <c r="H3" s="13"/>
      <c r="I3" s="13"/>
      <c r="J3" s="13"/>
      <c r="K3" s="13"/>
      <c r="L3" s="13"/>
      <c r="M3" s="13"/>
      <c r="N3" s="14"/>
      <c r="O3" s="14"/>
      <c r="P3" s="2"/>
      <c r="Q3" s="15"/>
      <c r="R3"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 t="str">
        <f>IF(AND(January[[#This Row],[Start Date of Most Recent Job]]&lt;&gt;"",January[[#This Row],[End Date of Most Recent Job]]&lt;&gt;""),DATEDIF(January[[#This Row],[Start Date of Most Recent Job]],January[[#This Row],[End Date of Most Recent Job]],"D"),"")</f>
        <v/>
      </c>
      <c r="T3">
        <f ca="1">LEN(January[[#This Row],[Missing/Incorrect Values]])</f>
        <v>0</v>
      </c>
    </row>
    <row r="4" spans="1:20" x14ac:dyDescent="0.35">
      <c r="A4" s="12"/>
      <c r="B4" s="12"/>
      <c r="C4" s="1"/>
      <c r="D4" s="25"/>
      <c r="E4" s="1"/>
      <c r="F4" s="14"/>
      <c r="G4" s="1"/>
      <c r="H4" s="13"/>
      <c r="I4" s="13"/>
      <c r="J4" s="13"/>
      <c r="K4" s="13"/>
      <c r="L4" s="13"/>
      <c r="M4" s="13"/>
      <c r="N4" s="14"/>
      <c r="O4" s="14"/>
      <c r="P4" s="2"/>
      <c r="Q4" s="15"/>
      <c r="R4"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4" t="str">
        <f>IF(AND(January[[#This Row],[Start Date of Most Recent Job]]&lt;&gt;"",January[[#This Row],[End Date of Most Recent Job]]&lt;&gt;""),DATEDIF(January[[#This Row],[Start Date of Most Recent Job]],January[[#This Row],[End Date of Most Recent Job]],"D"),"")</f>
        <v/>
      </c>
      <c r="T4">
        <f ca="1">LEN(January[[#This Row],[Missing/Incorrect Values]])</f>
        <v>0</v>
      </c>
    </row>
    <row r="5" spans="1:20" x14ac:dyDescent="0.35">
      <c r="A5" s="12"/>
      <c r="B5" s="12"/>
      <c r="C5" s="1"/>
      <c r="D5" s="25"/>
      <c r="E5" s="1"/>
      <c r="F5" s="14"/>
      <c r="G5" s="1"/>
      <c r="H5" s="13"/>
      <c r="I5" s="13"/>
      <c r="J5" s="13"/>
      <c r="K5" s="13"/>
      <c r="L5" s="13"/>
      <c r="M5" s="13"/>
      <c r="N5" s="14"/>
      <c r="O5" s="14"/>
      <c r="P5" s="2"/>
      <c r="Q5" s="15"/>
      <c r="R5"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5" t="str">
        <f>IF(AND(January[[#This Row],[Start Date of Most Recent Job]]&lt;&gt;"",January[[#This Row],[End Date of Most Recent Job]]&lt;&gt;""),DATEDIF(January[[#This Row],[Start Date of Most Recent Job]],January[[#This Row],[End Date of Most Recent Job]],"D"),"")</f>
        <v/>
      </c>
      <c r="T5">
        <f ca="1">LEN(January[[#This Row],[Missing/Incorrect Values]])</f>
        <v>0</v>
      </c>
    </row>
    <row r="6" spans="1:20" x14ac:dyDescent="0.35">
      <c r="A6" s="12"/>
      <c r="B6" s="12"/>
      <c r="C6" s="1"/>
      <c r="D6" s="25"/>
      <c r="E6" s="1"/>
      <c r="F6" s="14"/>
      <c r="G6" s="1"/>
      <c r="H6" s="13"/>
      <c r="I6" s="13"/>
      <c r="J6" s="13"/>
      <c r="K6" s="13"/>
      <c r="L6" s="13"/>
      <c r="M6" s="13"/>
      <c r="N6" s="14"/>
      <c r="O6" s="14"/>
      <c r="P6" s="2"/>
      <c r="Q6" s="15"/>
      <c r="R6"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6" t="str">
        <f>IF(AND(January[[#This Row],[Start Date of Most Recent Job]]&lt;&gt;"",January[[#This Row],[End Date of Most Recent Job]]&lt;&gt;""),DATEDIF(January[[#This Row],[Start Date of Most Recent Job]],January[[#This Row],[End Date of Most Recent Job]],"D"),"")</f>
        <v/>
      </c>
      <c r="T6">
        <f ca="1">LEN(January[[#This Row],[Missing/Incorrect Values]])</f>
        <v>0</v>
      </c>
    </row>
    <row r="7" spans="1:20" x14ac:dyDescent="0.35">
      <c r="A7" s="12"/>
      <c r="B7" s="12"/>
      <c r="C7" s="1"/>
      <c r="D7" s="25"/>
      <c r="E7" s="1"/>
      <c r="F7" s="14"/>
      <c r="G7" s="1"/>
      <c r="H7" s="13"/>
      <c r="I7" s="13"/>
      <c r="J7" s="13"/>
      <c r="K7" s="13"/>
      <c r="L7" s="13"/>
      <c r="M7" s="13"/>
      <c r="N7" s="14"/>
      <c r="O7" s="14"/>
      <c r="P7" s="2"/>
      <c r="Q7" s="15"/>
      <c r="R7"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7" t="str">
        <f>IF(AND(January[[#This Row],[Start Date of Most Recent Job]]&lt;&gt;"",January[[#This Row],[End Date of Most Recent Job]]&lt;&gt;""),DATEDIF(January[[#This Row],[Start Date of Most Recent Job]],January[[#This Row],[End Date of Most Recent Job]],"D"),"")</f>
        <v/>
      </c>
      <c r="T7">
        <f ca="1">LEN(January[[#This Row],[Missing/Incorrect Values]])</f>
        <v>0</v>
      </c>
    </row>
    <row r="8" spans="1:20" x14ac:dyDescent="0.35">
      <c r="A8" s="12"/>
      <c r="B8" s="12"/>
      <c r="C8" s="1"/>
      <c r="D8" s="25"/>
      <c r="E8" s="1"/>
      <c r="F8" s="14"/>
      <c r="G8" s="1"/>
      <c r="H8" s="13"/>
      <c r="I8" s="13"/>
      <c r="J8" s="13"/>
      <c r="K8" s="13"/>
      <c r="L8" s="13"/>
      <c r="M8" s="13"/>
      <c r="N8" s="14"/>
      <c r="O8" s="14"/>
      <c r="P8" s="2"/>
      <c r="Q8" s="15"/>
      <c r="R8"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8" t="str">
        <f>IF(AND(January[[#This Row],[Start Date of Most Recent Job]]&lt;&gt;"",January[[#This Row],[End Date of Most Recent Job]]&lt;&gt;""),DATEDIF(January[[#This Row],[Start Date of Most Recent Job]],January[[#This Row],[End Date of Most Recent Job]],"D"),"")</f>
        <v/>
      </c>
      <c r="T8">
        <f ca="1">LEN(January[[#This Row],[Missing/Incorrect Values]])</f>
        <v>0</v>
      </c>
    </row>
    <row r="9" spans="1:20" x14ac:dyDescent="0.35">
      <c r="A9" s="12"/>
      <c r="B9" s="12"/>
      <c r="C9" s="1"/>
      <c r="D9" s="25"/>
      <c r="E9" s="1"/>
      <c r="F9" s="14"/>
      <c r="G9" s="1"/>
      <c r="H9" s="13"/>
      <c r="I9" s="13"/>
      <c r="J9" s="13"/>
      <c r="K9" s="13"/>
      <c r="L9" s="13"/>
      <c r="M9" s="13"/>
      <c r="N9" s="14"/>
      <c r="O9" s="14"/>
      <c r="P9" s="2"/>
      <c r="Q9" s="15"/>
      <c r="R9"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9" t="str">
        <f>IF(AND(January[[#This Row],[Start Date of Most Recent Job]]&lt;&gt;"",January[[#This Row],[End Date of Most Recent Job]]&lt;&gt;""),DATEDIF(January[[#This Row],[Start Date of Most Recent Job]],January[[#This Row],[End Date of Most Recent Job]],"D"),"")</f>
        <v/>
      </c>
      <c r="T9">
        <f ca="1">LEN(January[[#This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0" t="str">
        <f>IF(AND(January[[#This Row],[Start Date of Most Recent Job]]&lt;&gt;"",January[[#This Row],[End Date of Most Recent Job]]&lt;&gt;""),DATEDIF(January[[#This Row],[Start Date of Most Recent Job]],January[[#This Row],[End Date of Most Recent Job]],"D"),"")</f>
        <v/>
      </c>
      <c r="T10">
        <f ca="1">LEN(January[[#This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1" t="str">
        <f>IF(AND(January[[#This Row],[Start Date of Most Recent Job]]&lt;&gt;"",January[[#This Row],[End Date of Most Recent Job]]&lt;&gt;""),DATEDIF(January[[#This Row],[Start Date of Most Recent Job]],January[[#This Row],[End Date of Most Recent Job]],"D"),"")</f>
        <v/>
      </c>
      <c r="T11">
        <f ca="1">LEN(January[[#This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2" t="str">
        <f>IF(AND(January[[#This Row],[Start Date of Most Recent Job]]&lt;&gt;"",January[[#This Row],[End Date of Most Recent Job]]&lt;&gt;""),DATEDIF(January[[#This Row],[Start Date of Most Recent Job]],January[[#This Row],[End Date of Most Recent Job]],"D"),"")</f>
        <v/>
      </c>
      <c r="T12">
        <f ca="1">LEN(January[[#This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3" t="str">
        <f>IF(AND(January[[#This Row],[Start Date of Most Recent Job]]&lt;&gt;"",January[[#This Row],[End Date of Most Recent Job]]&lt;&gt;""),DATEDIF(January[[#This Row],[Start Date of Most Recent Job]],January[[#This Row],[End Date of Most Recent Job]],"D"),"")</f>
        <v/>
      </c>
      <c r="T13">
        <f ca="1">LEN(January[[#This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4" t="str">
        <f>IF(AND(January[[#This Row],[Start Date of Most Recent Job]]&lt;&gt;"",January[[#This Row],[End Date of Most Recent Job]]&lt;&gt;""),DATEDIF(January[[#This Row],[Start Date of Most Recent Job]],January[[#This Row],[End Date of Most Recent Job]],"D"),"")</f>
        <v/>
      </c>
      <c r="T14">
        <f ca="1">LEN(January[[#This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5" t="str">
        <f>IF(AND(January[[#This Row],[Start Date of Most Recent Job]]&lt;&gt;"",January[[#This Row],[End Date of Most Recent Job]]&lt;&gt;""),DATEDIF(January[[#This Row],[Start Date of Most Recent Job]],January[[#This Row],[End Date of Most Recent Job]],"D"),"")</f>
        <v/>
      </c>
      <c r="T15">
        <f ca="1">LEN(January[[#This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6" t="str">
        <f>IF(AND(January[[#This Row],[Start Date of Most Recent Job]]&lt;&gt;"",January[[#This Row],[End Date of Most Recent Job]]&lt;&gt;""),DATEDIF(January[[#This Row],[Start Date of Most Recent Job]],January[[#This Row],[End Date of Most Recent Job]],"D"),"")</f>
        <v/>
      </c>
      <c r="T16">
        <f ca="1">LEN(January[[#This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7" t="str">
        <f>IF(AND(January[[#This Row],[Start Date of Most Recent Job]]&lt;&gt;"",January[[#This Row],[End Date of Most Recent Job]]&lt;&gt;""),DATEDIF(January[[#This Row],[Start Date of Most Recent Job]],January[[#This Row],[End Date of Most Recent Job]],"D"),"")</f>
        <v/>
      </c>
      <c r="T17">
        <f ca="1">LEN(January[[#This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8" t="str">
        <f>IF(AND(January[[#This Row],[Start Date of Most Recent Job]]&lt;&gt;"",January[[#This Row],[End Date of Most Recent Job]]&lt;&gt;""),DATEDIF(January[[#This Row],[Start Date of Most Recent Job]],January[[#This Row],[End Date of Most Recent Job]],"D"),"")</f>
        <v/>
      </c>
      <c r="T18">
        <f ca="1">LEN(January[[#This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9" t="str">
        <f>IF(AND(January[[#This Row],[Start Date of Most Recent Job]]&lt;&gt;"",January[[#This Row],[End Date of Most Recent Job]]&lt;&gt;""),DATEDIF(January[[#This Row],[Start Date of Most Recent Job]],January[[#This Row],[End Date of Most Recent Job]],"D"),"")</f>
        <v/>
      </c>
      <c r="T19">
        <f ca="1">LEN(January[[#This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0" t="str">
        <f>IF(AND(January[[#This Row],[Start Date of Most Recent Job]]&lt;&gt;"",January[[#This Row],[End Date of Most Recent Job]]&lt;&gt;""),DATEDIF(January[[#This Row],[Start Date of Most Recent Job]],January[[#This Row],[End Date of Most Recent Job]],"D"),"")</f>
        <v/>
      </c>
      <c r="T20">
        <f ca="1">LEN(January[[#This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1" t="str">
        <f>IF(AND(January[[#This Row],[Start Date of Most Recent Job]]&lt;&gt;"",January[[#This Row],[End Date of Most Recent Job]]&lt;&gt;""),DATEDIF(January[[#This Row],[Start Date of Most Recent Job]],January[[#This Row],[End Date of Most Recent Job]],"D"),"")</f>
        <v/>
      </c>
      <c r="T21">
        <f ca="1">LEN(January[[#This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2" t="str">
        <f>IF(AND(January[[#This Row],[Start Date of Most Recent Job]]&lt;&gt;"",January[[#This Row],[End Date of Most Recent Job]]&lt;&gt;""),DATEDIF(January[[#This Row],[Start Date of Most Recent Job]],January[[#This Row],[End Date of Most Recent Job]],"D"),"")</f>
        <v/>
      </c>
      <c r="T22">
        <f ca="1">LEN(January[[#This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3" t="str">
        <f>IF(AND(January[[#This Row],[Start Date of Most Recent Job]]&lt;&gt;"",January[[#This Row],[End Date of Most Recent Job]]&lt;&gt;""),DATEDIF(January[[#This Row],[Start Date of Most Recent Job]],January[[#This Row],[End Date of Most Recent Job]],"D"),"")</f>
        <v/>
      </c>
      <c r="T23">
        <f ca="1">LEN(January[[#This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4" t="str">
        <f>IF(AND(January[[#This Row],[Start Date of Most Recent Job]]&lt;&gt;"",January[[#This Row],[End Date of Most Recent Job]]&lt;&gt;""),DATEDIF(January[[#This Row],[Start Date of Most Recent Job]],January[[#This Row],[End Date of Most Recent Job]],"D"),"")</f>
        <v/>
      </c>
      <c r="T24">
        <f ca="1">LEN(January[[#This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5" t="str">
        <f>IF(AND(January[[#This Row],[Start Date of Most Recent Job]]&lt;&gt;"",January[[#This Row],[End Date of Most Recent Job]]&lt;&gt;""),DATEDIF(January[[#This Row],[Start Date of Most Recent Job]],January[[#This Row],[End Date of Most Recent Job]],"D"),"")</f>
        <v/>
      </c>
      <c r="T25">
        <f ca="1">LEN(January[[#This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6" t="str">
        <f>IF(AND(January[[#This Row],[Start Date of Most Recent Job]]&lt;&gt;"",January[[#This Row],[End Date of Most Recent Job]]&lt;&gt;""),DATEDIF(January[[#This Row],[Start Date of Most Recent Job]],January[[#This Row],[End Date of Most Recent Job]],"D"),"")</f>
        <v/>
      </c>
      <c r="T26">
        <f ca="1">LEN(January[[#This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7" t="str">
        <f>IF(AND(January[[#This Row],[Start Date of Most Recent Job]]&lt;&gt;"",January[[#This Row],[End Date of Most Recent Job]]&lt;&gt;""),DATEDIF(January[[#This Row],[Start Date of Most Recent Job]],January[[#This Row],[End Date of Most Recent Job]],"D"),"")</f>
        <v/>
      </c>
      <c r="T27">
        <f ca="1">LEN(January[[#This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8" t="str">
        <f>IF(AND(January[[#This Row],[Start Date of Most Recent Job]]&lt;&gt;"",January[[#This Row],[End Date of Most Recent Job]]&lt;&gt;""),DATEDIF(January[[#This Row],[Start Date of Most Recent Job]],January[[#This Row],[End Date of Most Recent Job]],"D"),"")</f>
        <v/>
      </c>
      <c r="T28">
        <f ca="1">LEN(January[[#This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9" t="str">
        <f>IF(AND(January[[#This Row],[Start Date of Most Recent Job]]&lt;&gt;"",January[[#This Row],[End Date of Most Recent Job]]&lt;&gt;""),DATEDIF(January[[#This Row],[Start Date of Most Recent Job]],January[[#This Row],[End Date of Most Recent Job]],"D"),"")</f>
        <v/>
      </c>
      <c r="T29">
        <f ca="1">LEN(January[[#This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0" t="str">
        <f>IF(AND(January[[#This Row],[Start Date of Most Recent Job]]&lt;&gt;"",January[[#This Row],[End Date of Most Recent Job]]&lt;&gt;""),DATEDIF(January[[#This Row],[Start Date of Most Recent Job]],January[[#This Row],[End Date of Most Recent Job]],"D"),"")</f>
        <v/>
      </c>
      <c r="T30">
        <f ca="1">LEN(January[[#This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1" t="str">
        <f>IF(AND(January[[#This Row],[Start Date of Most Recent Job]]&lt;&gt;"",January[[#This Row],[End Date of Most Recent Job]]&lt;&gt;""),DATEDIF(January[[#This Row],[Start Date of Most Recent Job]],January[[#This Row],[End Date of Most Recent Job]],"D"),"")</f>
        <v/>
      </c>
      <c r="T31">
        <f ca="1">LEN(January[[#This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2" t="str">
        <f>IF(AND(January[[#This Row],[Start Date of Most Recent Job]]&lt;&gt;"",January[[#This Row],[End Date of Most Recent Job]]&lt;&gt;""),DATEDIF(January[[#This Row],[Start Date of Most Recent Job]],January[[#This Row],[End Date of Most Recent Job]],"D"),"")</f>
        <v/>
      </c>
      <c r="T32">
        <f ca="1">LEN(January[[#This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3" t="str">
        <f>IF(AND(January[[#This Row],[Start Date of Most Recent Job]]&lt;&gt;"",January[[#This Row],[End Date of Most Recent Job]]&lt;&gt;""),DATEDIF(January[[#This Row],[Start Date of Most Recent Job]],January[[#This Row],[End Date of Most Recent Job]],"D"),"")</f>
        <v/>
      </c>
      <c r="T33">
        <f ca="1">LEN(January[[#This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4" t="str">
        <f>IF(AND(January[[#This Row],[Start Date of Most Recent Job]]&lt;&gt;"",January[[#This Row],[End Date of Most Recent Job]]&lt;&gt;""),DATEDIF(January[[#This Row],[Start Date of Most Recent Job]],January[[#This Row],[End Date of Most Recent Job]],"D"),"")</f>
        <v/>
      </c>
      <c r="T34">
        <f ca="1">LEN(January[[#This Row],[Missing/Incorrect Values]])</f>
        <v>0</v>
      </c>
    </row>
    <row r="35" spans="1:20" x14ac:dyDescent="0.35">
      <c r="A35" s="1"/>
      <c r="B35" s="25"/>
      <c r="C35" s="26"/>
      <c r="D35" s="25"/>
      <c r="E35" s="26"/>
      <c r="F35" s="27"/>
      <c r="G35" s="26"/>
      <c r="H35" s="13"/>
      <c r="I35" s="13"/>
      <c r="J35" s="13"/>
      <c r="K35" s="13"/>
      <c r="L35" s="13"/>
      <c r="M35" s="13"/>
      <c r="N35" s="18"/>
      <c r="O35" s="19"/>
      <c r="P35" s="18"/>
      <c r="Q35" s="19"/>
      <c r="R35"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5" t="str">
        <f>IF(AND(January[[#This Row],[Start Date of Most Recent Job]]&lt;&gt;"",January[[#This Row],[End Date of Most Recent Job]]&lt;&gt;""),DATEDIF(January[[#This Row],[Start Date of Most Recent Job]],January[[#This Row],[End Date of Most Recent Job]],"D"),"")</f>
        <v/>
      </c>
      <c r="T35">
        <f ca="1">LEN(January[[#This Row],[Missing/Incorrect Values]])</f>
        <v>0</v>
      </c>
    </row>
    <row r="36" spans="1:20" x14ac:dyDescent="0.35">
      <c r="A36" s="1"/>
      <c r="B36" s="25"/>
      <c r="C36" s="26"/>
      <c r="D36" s="25"/>
      <c r="E36" s="26"/>
      <c r="F36" s="27"/>
      <c r="G36" s="26"/>
      <c r="H36" s="13"/>
      <c r="I36" s="13"/>
      <c r="J36" s="13"/>
      <c r="K36" s="13"/>
      <c r="L36" s="13"/>
      <c r="M36" s="13"/>
      <c r="N36" s="18"/>
      <c r="O36" s="19"/>
      <c r="P36" s="18"/>
      <c r="Q36" s="19"/>
      <c r="R36"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6" t="str">
        <f>IF(AND(January[[#This Row],[Start Date of Most Recent Job]]&lt;&gt;"",January[[#This Row],[End Date of Most Recent Job]]&lt;&gt;""),DATEDIF(January[[#This Row],[Start Date of Most Recent Job]],January[[#This Row],[End Date of Most Recent Job]],"D"),"")</f>
        <v/>
      </c>
      <c r="T36">
        <f ca="1">LEN(January[[#This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7" t="str">
        <f>IF(AND(January[[#This Row],[Start Date of Most Recent Job]]&lt;&gt;"",January[[#This Row],[End Date of Most Recent Job]]&lt;&gt;""),DATEDIF(January[[#This Row],[Start Date of Most Recent Job]],January[[#This Row],[End Date of Most Recent Job]],"D"),"")</f>
        <v/>
      </c>
      <c r="T37">
        <f ca="1">LEN(January[[#This Row],[Missing/Incorrect Values]])</f>
        <v>0</v>
      </c>
    </row>
    <row r="38" spans="1:20" x14ac:dyDescent="0.35">
      <c r="A38" s="1"/>
      <c r="B38" s="13"/>
      <c r="C38" s="13"/>
      <c r="D38" s="13"/>
      <c r="E38" s="13"/>
      <c r="F38" s="13"/>
      <c r="G38" s="13"/>
      <c r="H38" s="14"/>
      <c r="I38" s="14"/>
      <c r="J38" s="14"/>
      <c r="K38" s="14"/>
      <c r="L38" s="14"/>
      <c r="M38" s="14"/>
      <c r="N38" s="2"/>
      <c r="O38" s="15"/>
      <c r="P38" s="13"/>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conditionalFormatting sqref="H2:Q37">
    <cfRule type="expression" dxfId="5" priority="1">
      <formula>$G2&lt;&gt;"Yes"</formula>
    </cfRule>
  </conditionalFormatting>
  <dataValidations count="4">
    <dataValidation type="list" allowBlank="1" showInputMessage="1" showErrorMessage="1" sqref="F2:F37" xr:uid="{1655B675-FCA9-4046-876A-5EEEC114131B}">
      <formula1>"Yes,No"</formula1>
    </dataValidation>
    <dataValidation type="decimal" errorStyle="warning" allowBlank="1" showInputMessage="1" showErrorMessage="1" error="Please enter a number between 0 and 168." sqref="P2:P37" xr:uid="{5BD9A06F-92A2-4640-BBF8-11F629483153}">
      <formula1>0</formula1>
      <formula2>168</formula2>
    </dataValidation>
    <dataValidation type="list" allowBlank="1" showInputMessage="1" showErrorMessage="1" sqref="E2:E37 G2:G37" xr:uid="{685E4912-DB3E-494C-8302-C7A8EBE79123}">
      <formula1>"Yes, No"</formula1>
    </dataValidation>
    <dataValidation type="decimal" errorStyle="warning" allowBlank="1" showInputMessage="1" showErrorMessage="1" error="Please enter a value greater than 0 and less than 100." sqref="Q1:Q1048576" xr:uid="{57EDB080-4302-4C83-A6A3-45FC10211D9D}">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5DD8B370-0519-4414-A6ED-BF538C993A9F}">
          <x14:formula1>
            <xm:f>DATE('Instructions &amp; Definitions'!$B$2-1,7,1)</xm:f>
          </x14:formula1>
          <x14:formula2>
            <xm:f>TODAY()</xm:f>
          </x14:formula2>
          <xm:sqref>H2:M37 D2:D37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70A6D-F96C-47E6-83DD-54DB9D973302}">
  <sheetPr>
    <pageSetUpPr fitToPage="1"/>
  </sheetPr>
  <dimension ref="A1:T185"/>
  <sheetViews>
    <sheetView view="pageLayout" zoomScale="70" zoomScaleNormal="100" zoomScalePageLayoutView="70" workbookViewId="0">
      <selection activeCell="R2" sqref="R2"/>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8" max="18" width="138.453125" bestFit="1" customWidth="1"/>
    <col min="19"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 t="str">
        <f>IF(AND(February[[#This Row],[Start Date of Most Recent Job]]&lt;&gt;"",February[[#This Row],[End Date of Most Recent Job]]&lt;&gt;""),DATEDIF(February[[#This Row],[Start Date of Most Recent Job]],February[[#This Row],[End Date of Most Recent Job]],"D"),"")</f>
        <v/>
      </c>
      <c r="T2">
        <f ca="1">LEN(February[[#This Row],[Missing/Incorrect Values]])</f>
        <v>0</v>
      </c>
    </row>
    <row r="3" spans="1:20" x14ac:dyDescent="0.35">
      <c r="A3" s="12"/>
      <c r="B3" s="12"/>
      <c r="C3" s="1"/>
      <c r="D3" s="25"/>
      <c r="E3" s="1"/>
      <c r="F3" s="14"/>
      <c r="G3" s="1"/>
      <c r="H3" s="13"/>
      <c r="I3" s="13"/>
      <c r="J3" s="13"/>
      <c r="K3" s="13"/>
      <c r="L3" s="13"/>
      <c r="M3" s="13"/>
      <c r="N3" s="14"/>
      <c r="O3" s="14"/>
      <c r="P3" s="2"/>
      <c r="Q3" s="15"/>
      <c r="R3"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 t="str">
        <f>IF(AND(February[[#This Row],[Start Date of Most Recent Job]]&lt;&gt;"",February[[#This Row],[End Date of Most Recent Job]]&lt;&gt;""),DATEDIF(February[[#This Row],[Start Date of Most Recent Job]],February[[#This Row],[End Date of Most Recent Job]],"D"),"")</f>
        <v/>
      </c>
      <c r="T3">
        <f ca="1">LEN(February[[#This Row],[Missing/Incorrect Values]])</f>
        <v>0</v>
      </c>
    </row>
    <row r="4" spans="1:20" x14ac:dyDescent="0.35">
      <c r="A4" s="12"/>
      <c r="B4" s="12"/>
      <c r="C4" s="1"/>
      <c r="D4" s="25"/>
      <c r="E4" s="1"/>
      <c r="F4" s="14"/>
      <c r="G4" s="1"/>
      <c r="H4" s="13"/>
      <c r="I4" s="13"/>
      <c r="J4" s="13"/>
      <c r="K4" s="13"/>
      <c r="L4" s="13"/>
      <c r="M4" s="13"/>
      <c r="N4" s="14"/>
      <c r="O4" s="14"/>
      <c r="P4" s="2"/>
      <c r="Q4" s="15"/>
      <c r="R4"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4" t="str">
        <f>IF(AND(February[[#This Row],[Start Date of Most Recent Job]]&lt;&gt;"",February[[#This Row],[End Date of Most Recent Job]]&lt;&gt;""),DATEDIF(February[[#This Row],[Start Date of Most Recent Job]],February[[#This Row],[End Date of Most Recent Job]],"D"),"")</f>
        <v/>
      </c>
      <c r="T4">
        <f ca="1">LEN(February[[#This Row],[Missing/Incorrect Values]])</f>
        <v>0</v>
      </c>
    </row>
    <row r="5" spans="1:20" x14ac:dyDescent="0.35">
      <c r="A5" s="12"/>
      <c r="B5" s="12"/>
      <c r="C5" s="1"/>
      <c r="D5" s="25"/>
      <c r="E5" s="1"/>
      <c r="F5" s="14"/>
      <c r="G5" s="1"/>
      <c r="H5" s="13"/>
      <c r="I5" s="13"/>
      <c r="J5" s="13"/>
      <c r="K5" s="13"/>
      <c r="L5" s="13"/>
      <c r="M5" s="13"/>
      <c r="N5" s="14"/>
      <c r="O5" s="14"/>
      <c r="P5" s="2"/>
      <c r="Q5" s="15"/>
      <c r="R5"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5" t="str">
        <f>IF(AND(February[[#This Row],[Start Date of Most Recent Job]]&lt;&gt;"",February[[#This Row],[End Date of Most Recent Job]]&lt;&gt;""),DATEDIF(February[[#This Row],[Start Date of Most Recent Job]],February[[#This Row],[End Date of Most Recent Job]],"D"),"")</f>
        <v/>
      </c>
      <c r="T5">
        <f ca="1">LEN(February[[#This Row],[Missing/Incorrect Values]])</f>
        <v>0</v>
      </c>
    </row>
    <row r="6" spans="1:20" x14ac:dyDescent="0.35">
      <c r="A6" s="12"/>
      <c r="B6" s="12"/>
      <c r="C6" s="1"/>
      <c r="D6" s="25"/>
      <c r="E6" s="1"/>
      <c r="F6" s="14"/>
      <c r="G6" s="1"/>
      <c r="H6" s="13"/>
      <c r="I6" s="13"/>
      <c r="J6" s="13"/>
      <c r="K6" s="13"/>
      <c r="L6" s="13"/>
      <c r="M6" s="13"/>
      <c r="N6" s="14"/>
      <c r="O6" s="14"/>
      <c r="P6" s="2"/>
      <c r="Q6" s="15"/>
      <c r="R6"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6" t="str">
        <f>IF(AND(February[[#This Row],[Start Date of Most Recent Job]]&lt;&gt;"",February[[#This Row],[End Date of Most Recent Job]]&lt;&gt;""),DATEDIF(February[[#This Row],[Start Date of Most Recent Job]],February[[#This Row],[End Date of Most Recent Job]],"D"),"")</f>
        <v/>
      </c>
      <c r="T6">
        <f ca="1">LEN(February[[#This Row],[Missing/Incorrect Values]])</f>
        <v>0</v>
      </c>
    </row>
    <row r="7" spans="1:20" x14ac:dyDescent="0.35">
      <c r="A7" s="12"/>
      <c r="B7" s="12"/>
      <c r="C7" s="1"/>
      <c r="D7" s="25"/>
      <c r="E7" s="1"/>
      <c r="F7" s="14"/>
      <c r="G7" s="1"/>
      <c r="H7" s="13"/>
      <c r="I7" s="13"/>
      <c r="J7" s="13"/>
      <c r="K7" s="13"/>
      <c r="L7" s="13"/>
      <c r="M7" s="13"/>
      <c r="N7" s="14"/>
      <c r="O7" s="14"/>
      <c r="P7" s="2"/>
      <c r="Q7" s="15"/>
      <c r="R7"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7" t="str">
        <f>IF(AND(February[[#This Row],[Start Date of Most Recent Job]]&lt;&gt;"",February[[#This Row],[End Date of Most Recent Job]]&lt;&gt;""),DATEDIF(February[[#This Row],[Start Date of Most Recent Job]],February[[#This Row],[End Date of Most Recent Job]],"D"),"")</f>
        <v/>
      </c>
      <c r="T7">
        <f ca="1">LEN(February[[#This Row],[Missing/Incorrect Values]])</f>
        <v>0</v>
      </c>
    </row>
    <row r="8" spans="1:20" x14ac:dyDescent="0.35">
      <c r="A8" s="12"/>
      <c r="B8" s="12"/>
      <c r="C8" s="1"/>
      <c r="D8" s="25"/>
      <c r="E8" s="1"/>
      <c r="F8" s="14"/>
      <c r="G8" s="1"/>
      <c r="H8" s="13"/>
      <c r="I8" s="13"/>
      <c r="J8" s="13"/>
      <c r="K8" s="13"/>
      <c r="L8" s="13"/>
      <c r="M8" s="13"/>
      <c r="N8" s="14"/>
      <c r="O8" s="14"/>
      <c r="P8" s="2"/>
      <c r="Q8" s="15"/>
      <c r="R8"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8" t="str">
        <f>IF(AND(February[[#This Row],[Start Date of Most Recent Job]]&lt;&gt;"",February[[#This Row],[End Date of Most Recent Job]]&lt;&gt;""),DATEDIF(February[[#This Row],[Start Date of Most Recent Job]],February[[#This Row],[End Date of Most Recent Job]],"D"),"")</f>
        <v/>
      </c>
      <c r="T8">
        <f ca="1">LEN(February[[#This Row],[Missing/Incorrect Values]])</f>
        <v>0</v>
      </c>
    </row>
    <row r="9" spans="1:20" x14ac:dyDescent="0.35">
      <c r="A9" s="12"/>
      <c r="B9" s="12"/>
      <c r="C9" s="1"/>
      <c r="D9" s="25"/>
      <c r="E9" s="1"/>
      <c r="F9" s="14"/>
      <c r="G9" s="1"/>
      <c r="H9" s="13"/>
      <c r="I9" s="13"/>
      <c r="J9" s="13"/>
      <c r="K9" s="13"/>
      <c r="L9" s="13"/>
      <c r="M9" s="13"/>
      <c r="N9" s="14"/>
      <c r="O9" s="14"/>
      <c r="P9" s="2"/>
      <c r="Q9" s="15"/>
      <c r="R9"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9" t="str">
        <f>IF(AND(February[[#This Row],[Start Date of Most Recent Job]]&lt;&gt;"",February[[#This Row],[End Date of Most Recent Job]]&lt;&gt;""),DATEDIF(February[[#This Row],[Start Date of Most Recent Job]],February[[#This Row],[End Date of Most Recent Job]],"D"),"")</f>
        <v/>
      </c>
      <c r="T9">
        <f ca="1">LEN(February[[#This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0" t="str">
        <f>IF(AND(February[[#This Row],[Start Date of Most Recent Job]]&lt;&gt;"",February[[#This Row],[End Date of Most Recent Job]]&lt;&gt;""),DATEDIF(February[[#This Row],[Start Date of Most Recent Job]],February[[#This Row],[End Date of Most Recent Job]],"D"),"")</f>
        <v/>
      </c>
      <c r="T10">
        <f ca="1">LEN(February[[#This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1" t="str">
        <f>IF(AND(February[[#This Row],[Start Date of Most Recent Job]]&lt;&gt;"",February[[#This Row],[End Date of Most Recent Job]]&lt;&gt;""),DATEDIF(February[[#This Row],[Start Date of Most Recent Job]],February[[#This Row],[End Date of Most Recent Job]],"D"),"")</f>
        <v/>
      </c>
      <c r="T11">
        <f ca="1">LEN(February[[#This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2" t="str">
        <f>IF(AND(February[[#This Row],[Start Date of Most Recent Job]]&lt;&gt;"",February[[#This Row],[End Date of Most Recent Job]]&lt;&gt;""),DATEDIF(February[[#This Row],[Start Date of Most Recent Job]],February[[#This Row],[End Date of Most Recent Job]],"D"),"")</f>
        <v/>
      </c>
      <c r="T12">
        <f ca="1">LEN(February[[#This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3" t="str">
        <f>IF(AND(February[[#This Row],[Start Date of Most Recent Job]]&lt;&gt;"",February[[#This Row],[End Date of Most Recent Job]]&lt;&gt;""),DATEDIF(February[[#This Row],[Start Date of Most Recent Job]],February[[#This Row],[End Date of Most Recent Job]],"D"),"")</f>
        <v/>
      </c>
      <c r="T13">
        <f ca="1">LEN(February[[#This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4" t="str">
        <f>IF(AND(February[[#This Row],[Start Date of Most Recent Job]]&lt;&gt;"",February[[#This Row],[End Date of Most Recent Job]]&lt;&gt;""),DATEDIF(February[[#This Row],[Start Date of Most Recent Job]],February[[#This Row],[End Date of Most Recent Job]],"D"),"")</f>
        <v/>
      </c>
      <c r="T14">
        <f ca="1">LEN(February[[#This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5" t="str">
        <f>IF(AND(February[[#This Row],[Start Date of Most Recent Job]]&lt;&gt;"",February[[#This Row],[End Date of Most Recent Job]]&lt;&gt;""),DATEDIF(February[[#This Row],[Start Date of Most Recent Job]],February[[#This Row],[End Date of Most Recent Job]],"D"),"")</f>
        <v/>
      </c>
      <c r="T15">
        <f ca="1">LEN(February[[#This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6" t="str">
        <f>IF(AND(February[[#This Row],[Start Date of Most Recent Job]]&lt;&gt;"",February[[#This Row],[End Date of Most Recent Job]]&lt;&gt;""),DATEDIF(February[[#This Row],[Start Date of Most Recent Job]],February[[#This Row],[End Date of Most Recent Job]],"D"),"")</f>
        <v/>
      </c>
      <c r="T16">
        <f ca="1">LEN(February[[#This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7" t="str">
        <f>IF(AND(February[[#This Row],[Start Date of Most Recent Job]]&lt;&gt;"",February[[#This Row],[End Date of Most Recent Job]]&lt;&gt;""),DATEDIF(February[[#This Row],[Start Date of Most Recent Job]],February[[#This Row],[End Date of Most Recent Job]],"D"),"")</f>
        <v/>
      </c>
      <c r="T17">
        <f ca="1">LEN(February[[#This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8" t="str">
        <f>IF(AND(February[[#This Row],[Start Date of Most Recent Job]]&lt;&gt;"",February[[#This Row],[End Date of Most Recent Job]]&lt;&gt;""),DATEDIF(February[[#This Row],[Start Date of Most Recent Job]],February[[#This Row],[End Date of Most Recent Job]],"D"),"")</f>
        <v/>
      </c>
      <c r="T18">
        <f ca="1">LEN(February[[#This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9" t="str">
        <f>IF(AND(February[[#This Row],[Start Date of Most Recent Job]]&lt;&gt;"",February[[#This Row],[End Date of Most Recent Job]]&lt;&gt;""),DATEDIF(February[[#This Row],[Start Date of Most Recent Job]],February[[#This Row],[End Date of Most Recent Job]],"D"),"")</f>
        <v/>
      </c>
      <c r="T19">
        <f ca="1">LEN(February[[#This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0" t="str">
        <f>IF(AND(February[[#This Row],[Start Date of Most Recent Job]]&lt;&gt;"",February[[#This Row],[End Date of Most Recent Job]]&lt;&gt;""),DATEDIF(February[[#This Row],[Start Date of Most Recent Job]],February[[#This Row],[End Date of Most Recent Job]],"D"),"")</f>
        <v/>
      </c>
      <c r="T20">
        <f ca="1">LEN(February[[#This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1" t="str">
        <f>IF(AND(February[[#This Row],[Start Date of Most Recent Job]]&lt;&gt;"",February[[#This Row],[End Date of Most Recent Job]]&lt;&gt;""),DATEDIF(February[[#This Row],[Start Date of Most Recent Job]],February[[#This Row],[End Date of Most Recent Job]],"D"),"")</f>
        <v/>
      </c>
      <c r="T21">
        <f ca="1">LEN(February[[#This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2" t="str">
        <f>IF(AND(February[[#This Row],[Start Date of Most Recent Job]]&lt;&gt;"",February[[#This Row],[End Date of Most Recent Job]]&lt;&gt;""),DATEDIF(February[[#This Row],[Start Date of Most Recent Job]],February[[#This Row],[End Date of Most Recent Job]],"D"),"")</f>
        <v/>
      </c>
      <c r="T22">
        <f ca="1">LEN(February[[#This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3" t="str">
        <f>IF(AND(February[[#This Row],[Start Date of Most Recent Job]]&lt;&gt;"",February[[#This Row],[End Date of Most Recent Job]]&lt;&gt;""),DATEDIF(February[[#This Row],[Start Date of Most Recent Job]],February[[#This Row],[End Date of Most Recent Job]],"D"),"")</f>
        <v/>
      </c>
      <c r="T23">
        <f ca="1">LEN(February[[#This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4" t="str">
        <f>IF(AND(February[[#This Row],[Start Date of Most Recent Job]]&lt;&gt;"",February[[#This Row],[End Date of Most Recent Job]]&lt;&gt;""),DATEDIF(February[[#This Row],[Start Date of Most Recent Job]],February[[#This Row],[End Date of Most Recent Job]],"D"),"")</f>
        <v/>
      </c>
      <c r="T24">
        <f ca="1">LEN(February[[#This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5" t="str">
        <f>IF(AND(February[[#This Row],[Start Date of Most Recent Job]]&lt;&gt;"",February[[#This Row],[End Date of Most Recent Job]]&lt;&gt;""),DATEDIF(February[[#This Row],[Start Date of Most Recent Job]],February[[#This Row],[End Date of Most Recent Job]],"D"),"")</f>
        <v/>
      </c>
      <c r="T25">
        <f ca="1">LEN(February[[#This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6" t="str">
        <f>IF(AND(February[[#This Row],[Start Date of Most Recent Job]]&lt;&gt;"",February[[#This Row],[End Date of Most Recent Job]]&lt;&gt;""),DATEDIF(February[[#This Row],[Start Date of Most Recent Job]],February[[#This Row],[End Date of Most Recent Job]],"D"),"")</f>
        <v/>
      </c>
      <c r="T26">
        <f ca="1">LEN(February[[#This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7" t="str">
        <f>IF(AND(February[[#This Row],[Start Date of Most Recent Job]]&lt;&gt;"",February[[#This Row],[End Date of Most Recent Job]]&lt;&gt;""),DATEDIF(February[[#This Row],[Start Date of Most Recent Job]],February[[#This Row],[End Date of Most Recent Job]],"D"),"")</f>
        <v/>
      </c>
      <c r="T27">
        <f ca="1">LEN(February[[#This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8" t="str">
        <f>IF(AND(February[[#This Row],[Start Date of Most Recent Job]]&lt;&gt;"",February[[#This Row],[End Date of Most Recent Job]]&lt;&gt;""),DATEDIF(February[[#This Row],[Start Date of Most Recent Job]],February[[#This Row],[End Date of Most Recent Job]],"D"),"")</f>
        <v/>
      </c>
      <c r="T28">
        <f ca="1">LEN(February[[#This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9" t="str">
        <f>IF(AND(February[[#This Row],[Start Date of Most Recent Job]]&lt;&gt;"",February[[#This Row],[End Date of Most Recent Job]]&lt;&gt;""),DATEDIF(February[[#This Row],[Start Date of Most Recent Job]],February[[#This Row],[End Date of Most Recent Job]],"D"),"")</f>
        <v/>
      </c>
      <c r="T29">
        <f ca="1">LEN(February[[#This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0" t="str">
        <f>IF(AND(February[[#This Row],[Start Date of Most Recent Job]]&lt;&gt;"",February[[#This Row],[End Date of Most Recent Job]]&lt;&gt;""),DATEDIF(February[[#This Row],[Start Date of Most Recent Job]],February[[#This Row],[End Date of Most Recent Job]],"D"),"")</f>
        <v/>
      </c>
      <c r="T30">
        <f ca="1">LEN(February[[#This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1" t="str">
        <f>IF(AND(February[[#This Row],[Start Date of Most Recent Job]]&lt;&gt;"",February[[#This Row],[End Date of Most Recent Job]]&lt;&gt;""),DATEDIF(February[[#This Row],[Start Date of Most Recent Job]],February[[#This Row],[End Date of Most Recent Job]],"D"),"")</f>
        <v/>
      </c>
      <c r="T31">
        <f ca="1">LEN(February[[#This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2" t="str">
        <f>IF(AND(February[[#This Row],[Start Date of Most Recent Job]]&lt;&gt;"",February[[#This Row],[End Date of Most Recent Job]]&lt;&gt;""),DATEDIF(February[[#This Row],[Start Date of Most Recent Job]],February[[#This Row],[End Date of Most Recent Job]],"D"),"")</f>
        <v/>
      </c>
      <c r="T32">
        <f ca="1">LEN(February[[#This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3" t="str">
        <f>IF(AND(February[[#This Row],[Start Date of Most Recent Job]]&lt;&gt;"",February[[#This Row],[End Date of Most Recent Job]]&lt;&gt;""),DATEDIF(February[[#This Row],[Start Date of Most Recent Job]],February[[#This Row],[End Date of Most Recent Job]],"D"),"")</f>
        <v/>
      </c>
      <c r="T33">
        <f ca="1">LEN(February[[#This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4" t="str">
        <f>IF(AND(February[[#This Row],[Start Date of Most Recent Job]]&lt;&gt;"",February[[#This Row],[End Date of Most Recent Job]]&lt;&gt;""),DATEDIF(February[[#This Row],[Start Date of Most Recent Job]],February[[#This Row],[End Date of Most Recent Job]],"D"),"")</f>
        <v/>
      </c>
      <c r="T34">
        <f ca="1">LEN(February[[#This Row],[Missing/Incorrect Values]])</f>
        <v>0</v>
      </c>
    </row>
    <row r="35" spans="1:20" x14ac:dyDescent="0.35">
      <c r="A35" s="1"/>
      <c r="B35" s="25"/>
      <c r="C35" s="26"/>
      <c r="D35" s="25"/>
      <c r="E35" s="26"/>
      <c r="F35" s="27"/>
      <c r="G35" s="26"/>
      <c r="H35" s="13"/>
      <c r="I35" s="13"/>
      <c r="J35" s="13"/>
      <c r="K35" s="13"/>
      <c r="L35" s="13"/>
      <c r="M35" s="13"/>
      <c r="N35" s="18"/>
      <c r="O35" s="19"/>
      <c r="P35" s="18"/>
      <c r="Q35" s="19"/>
      <c r="R35"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5" t="str">
        <f>IF(AND(February[[#This Row],[Start Date of Most Recent Job]]&lt;&gt;"",February[[#This Row],[End Date of Most Recent Job]]&lt;&gt;""),DATEDIF(February[[#This Row],[Start Date of Most Recent Job]],February[[#This Row],[End Date of Most Recent Job]],"D"),"")</f>
        <v/>
      </c>
      <c r="T35">
        <f ca="1">LEN(February[[#This Row],[Missing/Incorrect Values]])</f>
        <v>0</v>
      </c>
    </row>
    <row r="36" spans="1:20" x14ac:dyDescent="0.35">
      <c r="A36" s="1"/>
      <c r="B36" s="25"/>
      <c r="C36" s="26"/>
      <c r="D36" s="25"/>
      <c r="E36" s="26"/>
      <c r="F36" s="27"/>
      <c r="G36" s="26"/>
      <c r="H36" s="13"/>
      <c r="I36" s="13"/>
      <c r="J36" s="13"/>
      <c r="K36" s="13"/>
      <c r="L36" s="13"/>
      <c r="M36" s="13"/>
      <c r="N36" s="18"/>
      <c r="O36" s="19"/>
      <c r="P36" s="18"/>
      <c r="Q36" s="19"/>
      <c r="R36"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6" t="str">
        <f>IF(AND(February[[#This Row],[Start Date of Most Recent Job]]&lt;&gt;"",February[[#This Row],[End Date of Most Recent Job]]&lt;&gt;""),DATEDIF(February[[#This Row],[Start Date of Most Recent Job]],February[[#This Row],[End Date of Most Recent Job]],"D"),"")</f>
        <v/>
      </c>
      <c r="T36">
        <f ca="1">LEN(February[[#This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7" t="str">
        <f>IF(AND(February[[#This Row],[Start Date of Most Recent Job]]&lt;&gt;"",February[[#This Row],[End Date of Most Recent Job]]&lt;&gt;""),DATEDIF(February[[#This Row],[Start Date of Most Recent Job]],February[[#This Row],[End Date of Most Recent Job]],"D"),"")</f>
        <v/>
      </c>
      <c r="T37">
        <f ca="1">LEN(February[[#This Row],[Missing/Incorrect Values]])</f>
        <v>0</v>
      </c>
    </row>
    <row r="38" spans="1:20" x14ac:dyDescent="0.35">
      <c r="A38" s="1"/>
      <c r="B38" s="13"/>
      <c r="C38" s="13"/>
      <c r="D38" s="13"/>
      <c r="E38" s="13"/>
      <c r="F38" s="13"/>
      <c r="G38" s="13"/>
      <c r="H38" s="14"/>
      <c r="I38" s="14"/>
      <c r="J38" s="14"/>
      <c r="K38" s="14"/>
      <c r="L38" s="14"/>
      <c r="M38" s="14"/>
      <c r="N38" s="2"/>
      <c r="O38" s="15"/>
      <c r="P38" s="13"/>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conditionalFormatting sqref="H2:Q37">
    <cfRule type="expression" dxfId="4" priority="1">
      <formula>$G2&lt;&gt;"Yes"</formula>
    </cfRule>
  </conditionalFormatting>
  <dataValidations count="4">
    <dataValidation type="decimal" errorStyle="warning" allowBlank="1" showInputMessage="1" showErrorMessage="1" error="Please enter a value greater than 0 and less than 100." sqref="Q1:Q1048576" xr:uid="{9F861310-2C8F-42BE-8C78-F94114E5E316}">
      <formula1>0.01</formula1>
      <formula2>100</formula2>
    </dataValidation>
    <dataValidation type="list" allowBlank="1" showInputMessage="1" showErrorMessage="1" sqref="E2:E37 G2:G37" xr:uid="{802627D1-6514-4145-8797-93E0EC34B038}">
      <formula1>"Yes, No"</formula1>
    </dataValidation>
    <dataValidation type="decimal" errorStyle="warning" allowBlank="1" showInputMessage="1" showErrorMessage="1" error="Please enter a number between 0 and 168." sqref="P2:P37" xr:uid="{F0DDDCE1-B9E3-4392-9902-1547AB18F301}">
      <formula1>0</formula1>
      <formula2>168</formula2>
    </dataValidation>
    <dataValidation type="list" allowBlank="1" showInputMessage="1" showErrorMessage="1" sqref="F2:F37" xr:uid="{93A23BFC-387E-4E9C-BF7D-61434024BD77}">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CFB84D27-30F5-4E77-ADFF-008E2B3854FA}">
          <x14:formula1>
            <xm:f>DATE('Instructions &amp; Definitions'!$B$2-1,7,1)</xm:f>
          </x14:formula1>
          <x14:formula2>
            <xm:f>TODAY()</xm:f>
          </x14:formula2>
          <xm:sqref>H2:M37 D2:D37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D092C-D210-4143-8C0D-00A0B5ED7761}">
  <sheetPr>
    <pageSetUpPr fitToPage="1"/>
  </sheetPr>
  <dimension ref="A1:T185"/>
  <sheetViews>
    <sheetView view="pageLayout" zoomScale="70" zoomScaleNormal="100" zoomScalePageLayoutView="70" workbookViewId="0">
      <selection activeCell="R4" sqref="R4"/>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8" max="18" width="138.453125" bestFit="1" customWidth="1"/>
    <col min="19"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 t="str">
        <f>IF(AND(March[[#This Row],[Start Date of Most Recent Job]]&lt;&gt;"",March[[#This Row],[End Date of Most Recent Job]]&lt;&gt;""),DATEDIF(March[[#This Row],[Start Date of Most Recent Job]],March[[#This Row],[End Date of Most Recent Job]],"D"),"")</f>
        <v/>
      </c>
      <c r="T2">
        <f ca="1">LEN(March[[#This Row],[Missing/Incorrect Values]])</f>
        <v>0</v>
      </c>
    </row>
    <row r="3" spans="1:20" x14ac:dyDescent="0.35">
      <c r="A3" s="12"/>
      <c r="B3" s="12"/>
      <c r="C3" s="1"/>
      <c r="D3" s="25"/>
      <c r="E3" s="1"/>
      <c r="F3" s="14"/>
      <c r="G3" s="1"/>
      <c r="H3" s="13"/>
      <c r="I3" s="13"/>
      <c r="J3" s="13"/>
      <c r="K3" s="13"/>
      <c r="L3" s="13"/>
      <c r="M3" s="13"/>
      <c r="N3" s="14"/>
      <c r="O3" s="14"/>
      <c r="P3" s="2"/>
      <c r="Q3" s="15"/>
      <c r="R3"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 t="str">
        <f>IF(AND(March[[#This Row],[Start Date of Most Recent Job]]&lt;&gt;"",March[[#This Row],[End Date of Most Recent Job]]&lt;&gt;""),DATEDIF(March[[#This Row],[Start Date of Most Recent Job]],March[[#This Row],[End Date of Most Recent Job]],"D"),"")</f>
        <v/>
      </c>
      <c r="T3">
        <f ca="1">LEN(March[[#This Row],[Missing/Incorrect Values]])</f>
        <v>0</v>
      </c>
    </row>
    <row r="4" spans="1:20" x14ac:dyDescent="0.35">
      <c r="A4" s="12"/>
      <c r="B4" s="12"/>
      <c r="C4" s="1"/>
      <c r="D4" s="25"/>
      <c r="E4" s="1"/>
      <c r="F4" s="14"/>
      <c r="G4" s="1"/>
      <c r="H4" s="13"/>
      <c r="I4" s="13"/>
      <c r="J4" s="13"/>
      <c r="K4" s="13"/>
      <c r="L4" s="13"/>
      <c r="M4" s="13"/>
      <c r="N4" s="14"/>
      <c r="O4" s="14"/>
      <c r="P4" s="2"/>
      <c r="Q4" s="15"/>
      <c r="R4"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4" t="str">
        <f>IF(AND(March[[#This Row],[Start Date of Most Recent Job]]&lt;&gt;"",March[[#This Row],[End Date of Most Recent Job]]&lt;&gt;""),DATEDIF(March[[#This Row],[Start Date of Most Recent Job]],March[[#This Row],[End Date of Most Recent Job]],"D"),"")</f>
        <v/>
      </c>
      <c r="T4">
        <f ca="1">LEN(March[[#This Row],[Missing/Incorrect Values]])</f>
        <v>0</v>
      </c>
    </row>
    <row r="5" spans="1:20" x14ac:dyDescent="0.35">
      <c r="A5" s="12"/>
      <c r="B5" s="12"/>
      <c r="C5" s="1"/>
      <c r="D5" s="25"/>
      <c r="E5" s="1"/>
      <c r="F5" s="14"/>
      <c r="G5" s="1"/>
      <c r="H5" s="13"/>
      <c r="I5" s="13"/>
      <c r="J5" s="13"/>
      <c r="K5" s="13"/>
      <c r="L5" s="13"/>
      <c r="M5" s="13"/>
      <c r="N5" s="14"/>
      <c r="O5" s="14"/>
      <c r="P5" s="2"/>
      <c r="Q5" s="15"/>
      <c r="R5"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5" t="str">
        <f>IF(AND(March[[#This Row],[Start Date of Most Recent Job]]&lt;&gt;"",March[[#This Row],[End Date of Most Recent Job]]&lt;&gt;""),DATEDIF(March[[#This Row],[Start Date of Most Recent Job]],March[[#This Row],[End Date of Most Recent Job]],"D"),"")</f>
        <v/>
      </c>
      <c r="T5">
        <f ca="1">LEN(March[[#This Row],[Missing/Incorrect Values]])</f>
        <v>0</v>
      </c>
    </row>
    <row r="6" spans="1:20" x14ac:dyDescent="0.35">
      <c r="A6" s="12"/>
      <c r="B6" s="12"/>
      <c r="C6" s="1"/>
      <c r="D6" s="25"/>
      <c r="E6" s="1"/>
      <c r="F6" s="14"/>
      <c r="G6" s="1"/>
      <c r="H6" s="13"/>
      <c r="I6" s="13"/>
      <c r="J6" s="13"/>
      <c r="K6" s="13"/>
      <c r="L6" s="13"/>
      <c r="M6" s="13"/>
      <c r="N6" s="14"/>
      <c r="O6" s="14"/>
      <c r="P6" s="2"/>
      <c r="Q6" s="15"/>
      <c r="R6"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6" t="str">
        <f>IF(AND(March[[#This Row],[Start Date of Most Recent Job]]&lt;&gt;"",March[[#This Row],[End Date of Most Recent Job]]&lt;&gt;""),DATEDIF(March[[#This Row],[Start Date of Most Recent Job]],March[[#This Row],[End Date of Most Recent Job]],"D"),"")</f>
        <v/>
      </c>
      <c r="T6">
        <f ca="1">LEN(March[[#This Row],[Missing/Incorrect Values]])</f>
        <v>0</v>
      </c>
    </row>
    <row r="7" spans="1:20" x14ac:dyDescent="0.35">
      <c r="A7" s="12"/>
      <c r="B7" s="12"/>
      <c r="C7" s="1"/>
      <c r="D7" s="25"/>
      <c r="E7" s="1"/>
      <c r="F7" s="14"/>
      <c r="G7" s="1"/>
      <c r="H7" s="13"/>
      <c r="I7" s="13"/>
      <c r="J7" s="13"/>
      <c r="K7" s="13"/>
      <c r="L7" s="13"/>
      <c r="M7" s="13"/>
      <c r="N7" s="14"/>
      <c r="O7" s="14"/>
      <c r="P7" s="2"/>
      <c r="Q7" s="15"/>
      <c r="R7"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7" t="str">
        <f>IF(AND(March[[#This Row],[Start Date of Most Recent Job]]&lt;&gt;"",March[[#This Row],[End Date of Most Recent Job]]&lt;&gt;""),DATEDIF(March[[#This Row],[Start Date of Most Recent Job]],March[[#This Row],[End Date of Most Recent Job]],"D"),"")</f>
        <v/>
      </c>
      <c r="T7">
        <f ca="1">LEN(March[[#This Row],[Missing/Incorrect Values]])</f>
        <v>0</v>
      </c>
    </row>
    <row r="8" spans="1:20" x14ac:dyDescent="0.35">
      <c r="A8" s="12"/>
      <c r="B8" s="12"/>
      <c r="C8" s="1"/>
      <c r="D8" s="25"/>
      <c r="E8" s="1"/>
      <c r="F8" s="14"/>
      <c r="G8" s="1"/>
      <c r="H8" s="13"/>
      <c r="I8" s="13"/>
      <c r="J8" s="13"/>
      <c r="K8" s="13"/>
      <c r="L8" s="13"/>
      <c r="M8" s="13"/>
      <c r="N8" s="14"/>
      <c r="O8" s="14"/>
      <c r="P8" s="2"/>
      <c r="Q8" s="15"/>
      <c r="R8"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8" t="str">
        <f>IF(AND(March[[#This Row],[Start Date of Most Recent Job]]&lt;&gt;"",March[[#This Row],[End Date of Most Recent Job]]&lt;&gt;""),DATEDIF(March[[#This Row],[Start Date of Most Recent Job]],March[[#This Row],[End Date of Most Recent Job]],"D"),"")</f>
        <v/>
      </c>
      <c r="T8">
        <f ca="1">LEN(March[[#This Row],[Missing/Incorrect Values]])</f>
        <v>0</v>
      </c>
    </row>
    <row r="9" spans="1:20" x14ac:dyDescent="0.35">
      <c r="A9" s="12"/>
      <c r="B9" s="12"/>
      <c r="C9" s="1"/>
      <c r="D9" s="25"/>
      <c r="E9" s="1"/>
      <c r="F9" s="14"/>
      <c r="G9" s="1"/>
      <c r="H9" s="13"/>
      <c r="I9" s="13"/>
      <c r="J9" s="13"/>
      <c r="K9" s="13"/>
      <c r="L9" s="13"/>
      <c r="M9" s="13"/>
      <c r="N9" s="14"/>
      <c r="O9" s="14"/>
      <c r="P9" s="2"/>
      <c r="Q9" s="15"/>
      <c r="R9"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9" t="str">
        <f>IF(AND(March[[#This Row],[Start Date of Most Recent Job]]&lt;&gt;"",March[[#This Row],[End Date of Most Recent Job]]&lt;&gt;""),DATEDIF(March[[#This Row],[Start Date of Most Recent Job]],March[[#This Row],[End Date of Most Recent Job]],"D"),"")</f>
        <v/>
      </c>
      <c r="T9">
        <f ca="1">LEN(March[[#This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0" t="str">
        <f>IF(AND(March[[#This Row],[Start Date of Most Recent Job]]&lt;&gt;"",March[[#This Row],[End Date of Most Recent Job]]&lt;&gt;""),DATEDIF(March[[#This Row],[Start Date of Most Recent Job]],March[[#This Row],[End Date of Most Recent Job]],"D"),"")</f>
        <v/>
      </c>
      <c r="T10">
        <f ca="1">LEN(March[[#This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1" t="str">
        <f>IF(AND(March[[#This Row],[Start Date of Most Recent Job]]&lt;&gt;"",March[[#This Row],[End Date of Most Recent Job]]&lt;&gt;""),DATEDIF(March[[#This Row],[Start Date of Most Recent Job]],March[[#This Row],[End Date of Most Recent Job]],"D"),"")</f>
        <v/>
      </c>
      <c r="T11">
        <f ca="1">LEN(March[[#This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2" t="str">
        <f>IF(AND(March[[#This Row],[Start Date of Most Recent Job]]&lt;&gt;"",March[[#This Row],[End Date of Most Recent Job]]&lt;&gt;""),DATEDIF(March[[#This Row],[Start Date of Most Recent Job]],March[[#This Row],[End Date of Most Recent Job]],"D"),"")</f>
        <v/>
      </c>
      <c r="T12">
        <f ca="1">LEN(March[[#This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3" t="str">
        <f>IF(AND(March[[#This Row],[Start Date of Most Recent Job]]&lt;&gt;"",March[[#This Row],[End Date of Most Recent Job]]&lt;&gt;""),DATEDIF(March[[#This Row],[Start Date of Most Recent Job]],March[[#This Row],[End Date of Most Recent Job]],"D"),"")</f>
        <v/>
      </c>
      <c r="T13">
        <f ca="1">LEN(March[[#This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4" t="str">
        <f>IF(AND(March[[#This Row],[Start Date of Most Recent Job]]&lt;&gt;"",March[[#This Row],[End Date of Most Recent Job]]&lt;&gt;""),DATEDIF(March[[#This Row],[Start Date of Most Recent Job]],March[[#This Row],[End Date of Most Recent Job]],"D"),"")</f>
        <v/>
      </c>
      <c r="T14">
        <f ca="1">LEN(March[[#This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5" t="str">
        <f>IF(AND(March[[#This Row],[Start Date of Most Recent Job]]&lt;&gt;"",March[[#This Row],[End Date of Most Recent Job]]&lt;&gt;""),DATEDIF(March[[#This Row],[Start Date of Most Recent Job]],March[[#This Row],[End Date of Most Recent Job]],"D"),"")</f>
        <v/>
      </c>
      <c r="T15">
        <f ca="1">LEN(March[[#This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6" t="str">
        <f>IF(AND(March[[#This Row],[Start Date of Most Recent Job]]&lt;&gt;"",March[[#This Row],[End Date of Most Recent Job]]&lt;&gt;""),DATEDIF(March[[#This Row],[Start Date of Most Recent Job]],March[[#This Row],[End Date of Most Recent Job]],"D"),"")</f>
        <v/>
      </c>
      <c r="T16">
        <f ca="1">LEN(March[[#This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7" t="str">
        <f>IF(AND(March[[#This Row],[Start Date of Most Recent Job]]&lt;&gt;"",March[[#This Row],[End Date of Most Recent Job]]&lt;&gt;""),DATEDIF(March[[#This Row],[Start Date of Most Recent Job]],March[[#This Row],[End Date of Most Recent Job]],"D"),"")</f>
        <v/>
      </c>
      <c r="T17">
        <f ca="1">LEN(March[[#This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8" t="str">
        <f>IF(AND(March[[#This Row],[Start Date of Most Recent Job]]&lt;&gt;"",March[[#This Row],[End Date of Most Recent Job]]&lt;&gt;""),DATEDIF(March[[#This Row],[Start Date of Most Recent Job]],March[[#This Row],[End Date of Most Recent Job]],"D"),"")</f>
        <v/>
      </c>
      <c r="T18">
        <f ca="1">LEN(March[[#This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9" t="str">
        <f>IF(AND(March[[#This Row],[Start Date of Most Recent Job]]&lt;&gt;"",March[[#This Row],[End Date of Most Recent Job]]&lt;&gt;""),DATEDIF(March[[#This Row],[Start Date of Most Recent Job]],March[[#This Row],[End Date of Most Recent Job]],"D"),"")</f>
        <v/>
      </c>
      <c r="T19">
        <f ca="1">LEN(March[[#This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0" t="str">
        <f>IF(AND(March[[#This Row],[Start Date of Most Recent Job]]&lt;&gt;"",March[[#This Row],[End Date of Most Recent Job]]&lt;&gt;""),DATEDIF(March[[#This Row],[Start Date of Most Recent Job]],March[[#This Row],[End Date of Most Recent Job]],"D"),"")</f>
        <v/>
      </c>
      <c r="T20">
        <f ca="1">LEN(March[[#This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1" t="str">
        <f>IF(AND(March[[#This Row],[Start Date of Most Recent Job]]&lt;&gt;"",March[[#This Row],[End Date of Most Recent Job]]&lt;&gt;""),DATEDIF(March[[#This Row],[Start Date of Most Recent Job]],March[[#This Row],[End Date of Most Recent Job]],"D"),"")</f>
        <v/>
      </c>
      <c r="T21">
        <f ca="1">LEN(March[[#This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2" t="str">
        <f>IF(AND(March[[#This Row],[Start Date of Most Recent Job]]&lt;&gt;"",March[[#This Row],[End Date of Most Recent Job]]&lt;&gt;""),DATEDIF(March[[#This Row],[Start Date of Most Recent Job]],March[[#This Row],[End Date of Most Recent Job]],"D"),"")</f>
        <v/>
      </c>
      <c r="T22">
        <f ca="1">LEN(March[[#This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3" t="str">
        <f>IF(AND(March[[#This Row],[Start Date of Most Recent Job]]&lt;&gt;"",March[[#This Row],[End Date of Most Recent Job]]&lt;&gt;""),DATEDIF(March[[#This Row],[Start Date of Most Recent Job]],March[[#This Row],[End Date of Most Recent Job]],"D"),"")</f>
        <v/>
      </c>
      <c r="T23">
        <f ca="1">LEN(March[[#This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4" t="str">
        <f>IF(AND(March[[#This Row],[Start Date of Most Recent Job]]&lt;&gt;"",March[[#This Row],[End Date of Most Recent Job]]&lt;&gt;""),DATEDIF(March[[#This Row],[Start Date of Most Recent Job]],March[[#This Row],[End Date of Most Recent Job]],"D"),"")</f>
        <v/>
      </c>
      <c r="T24">
        <f ca="1">LEN(March[[#This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5" t="str">
        <f>IF(AND(March[[#This Row],[Start Date of Most Recent Job]]&lt;&gt;"",March[[#This Row],[End Date of Most Recent Job]]&lt;&gt;""),DATEDIF(March[[#This Row],[Start Date of Most Recent Job]],March[[#This Row],[End Date of Most Recent Job]],"D"),"")</f>
        <v/>
      </c>
      <c r="T25">
        <f ca="1">LEN(March[[#This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6" t="str">
        <f>IF(AND(March[[#This Row],[Start Date of Most Recent Job]]&lt;&gt;"",March[[#This Row],[End Date of Most Recent Job]]&lt;&gt;""),DATEDIF(March[[#This Row],[Start Date of Most Recent Job]],March[[#This Row],[End Date of Most Recent Job]],"D"),"")</f>
        <v/>
      </c>
      <c r="T26">
        <f ca="1">LEN(March[[#This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7" t="str">
        <f>IF(AND(March[[#This Row],[Start Date of Most Recent Job]]&lt;&gt;"",March[[#This Row],[End Date of Most Recent Job]]&lt;&gt;""),DATEDIF(March[[#This Row],[Start Date of Most Recent Job]],March[[#This Row],[End Date of Most Recent Job]],"D"),"")</f>
        <v/>
      </c>
      <c r="T27">
        <f ca="1">LEN(March[[#This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8" t="str">
        <f>IF(AND(March[[#This Row],[Start Date of Most Recent Job]]&lt;&gt;"",March[[#This Row],[End Date of Most Recent Job]]&lt;&gt;""),DATEDIF(March[[#This Row],[Start Date of Most Recent Job]],March[[#This Row],[End Date of Most Recent Job]],"D"),"")</f>
        <v/>
      </c>
      <c r="T28">
        <f ca="1">LEN(March[[#This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9" t="str">
        <f>IF(AND(March[[#This Row],[Start Date of Most Recent Job]]&lt;&gt;"",March[[#This Row],[End Date of Most Recent Job]]&lt;&gt;""),DATEDIF(March[[#This Row],[Start Date of Most Recent Job]],March[[#This Row],[End Date of Most Recent Job]],"D"),"")</f>
        <v/>
      </c>
      <c r="T29">
        <f ca="1">LEN(March[[#This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0" t="str">
        <f>IF(AND(March[[#This Row],[Start Date of Most Recent Job]]&lt;&gt;"",March[[#This Row],[End Date of Most Recent Job]]&lt;&gt;""),DATEDIF(March[[#This Row],[Start Date of Most Recent Job]],March[[#This Row],[End Date of Most Recent Job]],"D"),"")</f>
        <v/>
      </c>
      <c r="T30">
        <f ca="1">LEN(March[[#This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1" t="str">
        <f>IF(AND(March[[#This Row],[Start Date of Most Recent Job]]&lt;&gt;"",March[[#This Row],[End Date of Most Recent Job]]&lt;&gt;""),DATEDIF(March[[#This Row],[Start Date of Most Recent Job]],March[[#This Row],[End Date of Most Recent Job]],"D"),"")</f>
        <v/>
      </c>
      <c r="T31">
        <f ca="1">LEN(March[[#This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2" t="str">
        <f>IF(AND(March[[#This Row],[Start Date of Most Recent Job]]&lt;&gt;"",March[[#This Row],[End Date of Most Recent Job]]&lt;&gt;""),DATEDIF(March[[#This Row],[Start Date of Most Recent Job]],March[[#This Row],[End Date of Most Recent Job]],"D"),"")</f>
        <v/>
      </c>
      <c r="T32">
        <f ca="1">LEN(March[[#This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3" t="str">
        <f>IF(AND(March[[#This Row],[Start Date of Most Recent Job]]&lt;&gt;"",March[[#This Row],[End Date of Most Recent Job]]&lt;&gt;""),DATEDIF(March[[#This Row],[Start Date of Most Recent Job]],March[[#This Row],[End Date of Most Recent Job]],"D"),"")</f>
        <v/>
      </c>
      <c r="T33">
        <f ca="1">LEN(March[[#This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4" t="str">
        <f>IF(AND(March[[#This Row],[Start Date of Most Recent Job]]&lt;&gt;"",March[[#This Row],[End Date of Most Recent Job]]&lt;&gt;""),DATEDIF(March[[#This Row],[Start Date of Most Recent Job]],March[[#This Row],[End Date of Most Recent Job]],"D"),"")</f>
        <v/>
      </c>
      <c r="T34">
        <f ca="1">LEN(March[[#This Row],[Missing/Incorrect Values]])</f>
        <v>0</v>
      </c>
    </row>
    <row r="35" spans="1:20" x14ac:dyDescent="0.35">
      <c r="A35" s="1"/>
      <c r="B35" s="25"/>
      <c r="C35" s="26"/>
      <c r="D35" s="25"/>
      <c r="E35" s="26"/>
      <c r="F35" s="27"/>
      <c r="G35" s="26"/>
      <c r="H35" s="13"/>
      <c r="I35" s="13"/>
      <c r="J35" s="13"/>
      <c r="K35" s="13"/>
      <c r="L35" s="13"/>
      <c r="M35" s="13"/>
      <c r="N35" s="18"/>
      <c r="O35" s="19"/>
      <c r="P35" s="18"/>
      <c r="Q35" s="19"/>
      <c r="R35"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5" t="str">
        <f>IF(AND(March[[#This Row],[Start Date of Most Recent Job]]&lt;&gt;"",March[[#This Row],[End Date of Most Recent Job]]&lt;&gt;""),DATEDIF(March[[#This Row],[Start Date of Most Recent Job]],March[[#This Row],[End Date of Most Recent Job]],"D"),"")</f>
        <v/>
      </c>
      <c r="T35">
        <f ca="1">LEN(March[[#This Row],[Missing/Incorrect Values]])</f>
        <v>0</v>
      </c>
    </row>
    <row r="36" spans="1:20" x14ac:dyDescent="0.35">
      <c r="A36" s="1"/>
      <c r="B36" s="25"/>
      <c r="C36" s="26"/>
      <c r="D36" s="25"/>
      <c r="E36" s="26"/>
      <c r="F36" s="27"/>
      <c r="G36" s="26"/>
      <c r="H36" s="13"/>
      <c r="I36" s="13"/>
      <c r="J36" s="13"/>
      <c r="K36" s="13"/>
      <c r="L36" s="13"/>
      <c r="M36" s="13"/>
      <c r="N36" s="18"/>
      <c r="O36" s="19"/>
      <c r="P36" s="18"/>
      <c r="Q36" s="19"/>
      <c r="R36"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6" t="str">
        <f>IF(AND(March[[#This Row],[Start Date of Most Recent Job]]&lt;&gt;"",March[[#This Row],[End Date of Most Recent Job]]&lt;&gt;""),DATEDIF(March[[#This Row],[Start Date of Most Recent Job]],March[[#This Row],[End Date of Most Recent Job]],"D"),"")</f>
        <v/>
      </c>
      <c r="T36">
        <f ca="1">LEN(March[[#This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7" t="str">
        <f>IF(AND(March[[#This Row],[Start Date of Most Recent Job]]&lt;&gt;"",March[[#This Row],[End Date of Most Recent Job]]&lt;&gt;""),DATEDIF(March[[#This Row],[Start Date of Most Recent Job]],March[[#This Row],[End Date of Most Recent Job]],"D"),"")</f>
        <v/>
      </c>
      <c r="T37">
        <f ca="1">LEN(March[[#This Row],[Missing/Incorrect Values]])</f>
        <v>0</v>
      </c>
    </row>
    <row r="38" spans="1:20" x14ac:dyDescent="0.35">
      <c r="A38" s="1"/>
      <c r="B38" s="13"/>
      <c r="C38" s="13"/>
      <c r="D38" s="13"/>
      <c r="E38" s="13"/>
      <c r="F38" s="13"/>
      <c r="G38" s="13"/>
      <c r="H38" s="14"/>
      <c r="I38" s="14"/>
      <c r="J38" s="14"/>
      <c r="K38" s="14"/>
      <c r="L38" s="14"/>
      <c r="M38" s="14"/>
      <c r="N38" s="2"/>
      <c r="O38" s="15"/>
      <c r="P38" s="13"/>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conditionalFormatting sqref="H2:Q37">
    <cfRule type="expression" dxfId="3" priority="1">
      <formula>$G2&lt;&gt;"Yes"</formula>
    </cfRule>
  </conditionalFormatting>
  <dataValidations count="4">
    <dataValidation type="list" allowBlank="1" showInputMessage="1" showErrorMessage="1" sqref="F2:F37" xr:uid="{6E7CB1BC-31B4-4635-A5FB-51E50EEC88D8}">
      <formula1>"Yes,No"</formula1>
    </dataValidation>
    <dataValidation type="decimal" errorStyle="warning" allowBlank="1" showInputMessage="1" showErrorMessage="1" error="Please enter a number between 0 and 168." sqref="P2:P37" xr:uid="{0FC97C72-F492-4E52-AA12-88FE58F4B96D}">
      <formula1>0</formula1>
      <formula2>168</formula2>
    </dataValidation>
    <dataValidation type="list" allowBlank="1" showInputMessage="1" showErrorMessage="1" sqref="E2:E37 G2:G37" xr:uid="{2FECDFC1-6E54-4106-B28C-7903AE91A3BB}">
      <formula1>"Yes, No"</formula1>
    </dataValidation>
    <dataValidation type="decimal" errorStyle="warning" allowBlank="1" showInputMessage="1" showErrorMessage="1" error="Please enter a value greater than 0 and less than 100." sqref="Q1:Q1048576" xr:uid="{AEF39CDA-606B-444A-8B58-9E9F41B2FD3A}">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BF061B8A-EA1F-4842-BA2D-FBF84AEDACEE}">
          <x14:formula1>
            <xm:f>DATE('Instructions &amp; Definitions'!$B$2-1,7,1)</xm:f>
          </x14:formula1>
          <x14:formula2>
            <xm:f>TODAY()</xm:f>
          </x14:formula2>
          <xm:sqref>H2:M37 D2:D37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A8AF-447C-4B2B-9310-FA6EAEB5551E}">
  <sheetPr>
    <pageSetUpPr fitToPage="1"/>
  </sheetPr>
  <dimension ref="A1:T185"/>
  <sheetViews>
    <sheetView view="pageLayout" zoomScale="70" zoomScaleNormal="100" zoomScalePageLayoutView="70" workbookViewId="0">
      <selection activeCell="R2" sqref="R2:R37"/>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8" max="18" width="138.453125" bestFit="1" customWidth="1"/>
    <col min="19"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 t="str">
        <f>IF(AND(April[[#This Row],[Start Date of Most Recent Job]]&lt;&gt;"",April[[#This Row],[End Date of Most Recent Job]]&lt;&gt;""),DATEDIF(April[[#This Row],[Start Date of Most Recent Job]],April[[#This Row],[End Date of Most Recent Job]],"D"),"")</f>
        <v/>
      </c>
      <c r="T2">
        <f ca="1">LEN(April[[#This Row],[Missing/Incorrect Values]])</f>
        <v>0</v>
      </c>
    </row>
    <row r="3" spans="1:20" x14ac:dyDescent="0.35">
      <c r="A3" s="12"/>
      <c r="B3" s="12"/>
      <c r="C3" s="1"/>
      <c r="D3" s="25"/>
      <c r="E3" s="1"/>
      <c r="F3" s="14"/>
      <c r="G3" s="1"/>
      <c r="H3" s="13"/>
      <c r="I3" s="13"/>
      <c r="J3" s="13"/>
      <c r="K3" s="13"/>
      <c r="L3" s="13"/>
      <c r="M3" s="13"/>
      <c r="N3" s="14"/>
      <c r="O3" s="14"/>
      <c r="P3" s="2"/>
      <c r="Q3" s="15"/>
      <c r="R3"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 t="str">
        <f>IF(AND(April[[#This Row],[Start Date of Most Recent Job]]&lt;&gt;"",April[[#This Row],[End Date of Most Recent Job]]&lt;&gt;""),DATEDIF(April[[#This Row],[Start Date of Most Recent Job]],April[[#This Row],[End Date of Most Recent Job]],"D"),"")</f>
        <v/>
      </c>
      <c r="T3">
        <f ca="1">LEN(April[[#This Row],[Missing/Incorrect Values]])</f>
        <v>0</v>
      </c>
    </row>
    <row r="4" spans="1:20" x14ac:dyDescent="0.35">
      <c r="A4" s="12"/>
      <c r="B4" s="12"/>
      <c r="C4" s="1"/>
      <c r="D4" s="25"/>
      <c r="E4" s="1"/>
      <c r="F4" s="14"/>
      <c r="G4" s="1"/>
      <c r="H4" s="13"/>
      <c r="I4" s="13"/>
      <c r="J4" s="13"/>
      <c r="K4" s="13"/>
      <c r="L4" s="13"/>
      <c r="M4" s="13"/>
      <c r="N4" s="14"/>
      <c r="O4" s="14"/>
      <c r="P4" s="2"/>
      <c r="Q4" s="15"/>
      <c r="R4"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4" t="str">
        <f>IF(AND(April[[#This Row],[Start Date of Most Recent Job]]&lt;&gt;"",April[[#This Row],[End Date of Most Recent Job]]&lt;&gt;""),DATEDIF(April[[#This Row],[Start Date of Most Recent Job]],April[[#This Row],[End Date of Most Recent Job]],"D"),"")</f>
        <v/>
      </c>
      <c r="T4">
        <f ca="1">LEN(April[[#This Row],[Missing/Incorrect Values]])</f>
        <v>0</v>
      </c>
    </row>
    <row r="5" spans="1:20" x14ac:dyDescent="0.35">
      <c r="A5" s="12"/>
      <c r="B5" s="12"/>
      <c r="C5" s="1"/>
      <c r="D5" s="25"/>
      <c r="E5" s="1"/>
      <c r="F5" s="14"/>
      <c r="G5" s="1"/>
      <c r="H5" s="13"/>
      <c r="I5" s="13"/>
      <c r="J5" s="13"/>
      <c r="K5" s="13"/>
      <c r="L5" s="13"/>
      <c r="M5" s="13"/>
      <c r="N5" s="14"/>
      <c r="O5" s="14"/>
      <c r="P5" s="2"/>
      <c r="Q5" s="15"/>
      <c r="R5"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5" t="str">
        <f>IF(AND(April[[#This Row],[Start Date of Most Recent Job]]&lt;&gt;"",April[[#This Row],[End Date of Most Recent Job]]&lt;&gt;""),DATEDIF(April[[#This Row],[Start Date of Most Recent Job]],April[[#This Row],[End Date of Most Recent Job]],"D"),"")</f>
        <v/>
      </c>
      <c r="T5">
        <f ca="1">LEN(April[[#This Row],[Missing/Incorrect Values]])</f>
        <v>0</v>
      </c>
    </row>
    <row r="6" spans="1:20" x14ac:dyDescent="0.35">
      <c r="A6" s="12"/>
      <c r="B6" s="12"/>
      <c r="C6" s="1"/>
      <c r="D6" s="25"/>
      <c r="E6" s="1"/>
      <c r="F6" s="14"/>
      <c r="G6" s="1"/>
      <c r="H6" s="13"/>
      <c r="I6" s="13"/>
      <c r="J6" s="13"/>
      <c r="K6" s="13"/>
      <c r="L6" s="13"/>
      <c r="M6" s="13"/>
      <c r="N6" s="14"/>
      <c r="O6" s="14"/>
      <c r="P6" s="2"/>
      <c r="Q6" s="15"/>
      <c r="R6"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6" t="str">
        <f>IF(AND(April[[#This Row],[Start Date of Most Recent Job]]&lt;&gt;"",April[[#This Row],[End Date of Most Recent Job]]&lt;&gt;""),DATEDIF(April[[#This Row],[Start Date of Most Recent Job]],April[[#This Row],[End Date of Most Recent Job]],"D"),"")</f>
        <v/>
      </c>
      <c r="T6">
        <f ca="1">LEN(April[[#This Row],[Missing/Incorrect Values]])</f>
        <v>0</v>
      </c>
    </row>
    <row r="7" spans="1:20" x14ac:dyDescent="0.35">
      <c r="A7" s="12"/>
      <c r="B7" s="12"/>
      <c r="C7" s="1"/>
      <c r="D7" s="25"/>
      <c r="E7" s="1"/>
      <c r="F7" s="14"/>
      <c r="G7" s="1"/>
      <c r="H7" s="13"/>
      <c r="I7" s="13"/>
      <c r="J7" s="13"/>
      <c r="K7" s="13"/>
      <c r="L7" s="13"/>
      <c r="M7" s="13"/>
      <c r="N7" s="14"/>
      <c r="O7" s="14"/>
      <c r="P7" s="2"/>
      <c r="Q7" s="15"/>
      <c r="R7"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7" t="str">
        <f>IF(AND(April[[#This Row],[Start Date of Most Recent Job]]&lt;&gt;"",April[[#This Row],[End Date of Most Recent Job]]&lt;&gt;""),DATEDIF(April[[#This Row],[Start Date of Most Recent Job]],April[[#This Row],[End Date of Most Recent Job]],"D"),"")</f>
        <v/>
      </c>
      <c r="T7">
        <f ca="1">LEN(April[[#This Row],[Missing/Incorrect Values]])</f>
        <v>0</v>
      </c>
    </row>
    <row r="8" spans="1:20" x14ac:dyDescent="0.35">
      <c r="A8" s="12"/>
      <c r="B8" s="12"/>
      <c r="C8" s="1"/>
      <c r="D8" s="25"/>
      <c r="E8" s="1"/>
      <c r="F8" s="14"/>
      <c r="G8" s="1"/>
      <c r="H8" s="13"/>
      <c r="I8" s="13"/>
      <c r="J8" s="13"/>
      <c r="K8" s="13"/>
      <c r="L8" s="13"/>
      <c r="M8" s="13"/>
      <c r="N8" s="14"/>
      <c r="O8" s="14"/>
      <c r="P8" s="2"/>
      <c r="Q8" s="15"/>
      <c r="R8"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8" t="str">
        <f>IF(AND(April[[#This Row],[Start Date of Most Recent Job]]&lt;&gt;"",April[[#This Row],[End Date of Most Recent Job]]&lt;&gt;""),DATEDIF(April[[#This Row],[Start Date of Most Recent Job]],April[[#This Row],[End Date of Most Recent Job]],"D"),"")</f>
        <v/>
      </c>
      <c r="T8">
        <f ca="1">LEN(April[[#This Row],[Missing/Incorrect Values]])</f>
        <v>0</v>
      </c>
    </row>
    <row r="9" spans="1:20" x14ac:dyDescent="0.35">
      <c r="A9" s="12"/>
      <c r="B9" s="12"/>
      <c r="C9" s="1"/>
      <c r="D9" s="25"/>
      <c r="E9" s="1"/>
      <c r="F9" s="14"/>
      <c r="G9" s="1"/>
      <c r="H9" s="13"/>
      <c r="I9" s="13"/>
      <c r="J9" s="13"/>
      <c r="K9" s="13"/>
      <c r="L9" s="13"/>
      <c r="M9" s="13"/>
      <c r="N9" s="14"/>
      <c r="O9" s="14"/>
      <c r="P9" s="2"/>
      <c r="Q9" s="15"/>
      <c r="R9"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9" t="str">
        <f>IF(AND(April[[#This Row],[Start Date of Most Recent Job]]&lt;&gt;"",April[[#This Row],[End Date of Most Recent Job]]&lt;&gt;""),DATEDIF(April[[#This Row],[Start Date of Most Recent Job]],April[[#This Row],[End Date of Most Recent Job]],"D"),"")</f>
        <v/>
      </c>
      <c r="T9">
        <f ca="1">LEN(April[[#This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0" t="str">
        <f>IF(AND(April[[#This Row],[Start Date of Most Recent Job]]&lt;&gt;"",April[[#This Row],[End Date of Most Recent Job]]&lt;&gt;""),DATEDIF(April[[#This Row],[Start Date of Most Recent Job]],April[[#This Row],[End Date of Most Recent Job]],"D"),"")</f>
        <v/>
      </c>
      <c r="T10">
        <f ca="1">LEN(April[[#This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1" t="str">
        <f>IF(AND(April[[#This Row],[Start Date of Most Recent Job]]&lt;&gt;"",April[[#This Row],[End Date of Most Recent Job]]&lt;&gt;""),DATEDIF(April[[#This Row],[Start Date of Most Recent Job]],April[[#This Row],[End Date of Most Recent Job]],"D"),"")</f>
        <v/>
      </c>
      <c r="T11">
        <f ca="1">LEN(April[[#This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2" t="str">
        <f>IF(AND(April[[#This Row],[Start Date of Most Recent Job]]&lt;&gt;"",April[[#This Row],[End Date of Most Recent Job]]&lt;&gt;""),DATEDIF(April[[#This Row],[Start Date of Most Recent Job]],April[[#This Row],[End Date of Most Recent Job]],"D"),"")</f>
        <v/>
      </c>
      <c r="T12">
        <f ca="1">LEN(April[[#This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3" t="str">
        <f>IF(AND(April[[#This Row],[Start Date of Most Recent Job]]&lt;&gt;"",April[[#This Row],[End Date of Most Recent Job]]&lt;&gt;""),DATEDIF(April[[#This Row],[Start Date of Most Recent Job]],April[[#This Row],[End Date of Most Recent Job]],"D"),"")</f>
        <v/>
      </c>
      <c r="T13">
        <f ca="1">LEN(April[[#This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4" t="str">
        <f>IF(AND(April[[#This Row],[Start Date of Most Recent Job]]&lt;&gt;"",April[[#This Row],[End Date of Most Recent Job]]&lt;&gt;""),DATEDIF(April[[#This Row],[Start Date of Most Recent Job]],April[[#This Row],[End Date of Most Recent Job]],"D"),"")</f>
        <v/>
      </c>
      <c r="T14">
        <f ca="1">LEN(April[[#This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5" t="str">
        <f>IF(AND(April[[#This Row],[Start Date of Most Recent Job]]&lt;&gt;"",April[[#This Row],[End Date of Most Recent Job]]&lt;&gt;""),DATEDIF(April[[#This Row],[Start Date of Most Recent Job]],April[[#This Row],[End Date of Most Recent Job]],"D"),"")</f>
        <v/>
      </c>
      <c r="T15">
        <f ca="1">LEN(April[[#This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6" t="str">
        <f>IF(AND(April[[#This Row],[Start Date of Most Recent Job]]&lt;&gt;"",April[[#This Row],[End Date of Most Recent Job]]&lt;&gt;""),DATEDIF(April[[#This Row],[Start Date of Most Recent Job]],April[[#This Row],[End Date of Most Recent Job]],"D"),"")</f>
        <v/>
      </c>
      <c r="T16">
        <f ca="1">LEN(April[[#This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7" t="str">
        <f>IF(AND(April[[#This Row],[Start Date of Most Recent Job]]&lt;&gt;"",April[[#This Row],[End Date of Most Recent Job]]&lt;&gt;""),DATEDIF(April[[#This Row],[Start Date of Most Recent Job]],April[[#This Row],[End Date of Most Recent Job]],"D"),"")</f>
        <v/>
      </c>
      <c r="T17">
        <f ca="1">LEN(April[[#This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8" t="str">
        <f>IF(AND(April[[#This Row],[Start Date of Most Recent Job]]&lt;&gt;"",April[[#This Row],[End Date of Most Recent Job]]&lt;&gt;""),DATEDIF(April[[#This Row],[Start Date of Most Recent Job]],April[[#This Row],[End Date of Most Recent Job]],"D"),"")</f>
        <v/>
      </c>
      <c r="T18">
        <f ca="1">LEN(April[[#This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9" t="str">
        <f>IF(AND(April[[#This Row],[Start Date of Most Recent Job]]&lt;&gt;"",April[[#This Row],[End Date of Most Recent Job]]&lt;&gt;""),DATEDIF(April[[#This Row],[Start Date of Most Recent Job]],April[[#This Row],[End Date of Most Recent Job]],"D"),"")</f>
        <v/>
      </c>
      <c r="T19">
        <f ca="1">LEN(April[[#This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0" t="str">
        <f>IF(AND(April[[#This Row],[Start Date of Most Recent Job]]&lt;&gt;"",April[[#This Row],[End Date of Most Recent Job]]&lt;&gt;""),DATEDIF(April[[#This Row],[Start Date of Most Recent Job]],April[[#This Row],[End Date of Most Recent Job]],"D"),"")</f>
        <v/>
      </c>
      <c r="T20">
        <f ca="1">LEN(April[[#This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1" t="str">
        <f>IF(AND(April[[#This Row],[Start Date of Most Recent Job]]&lt;&gt;"",April[[#This Row],[End Date of Most Recent Job]]&lt;&gt;""),DATEDIF(April[[#This Row],[Start Date of Most Recent Job]],April[[#This Row],[End Date of Most Recent Job]],"D"),"")</f>
        <v/>
      </c>
      <c r="T21">
        <f ca="1">LEN(April[[#This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2" t="str">
        <f>IF(AND(April[[#This Row],[Start Date of Most Recent Job]]&lt;&gt;"",April[[#This Row],[End Date of Most Recent Job]]&lt;&gt;""),DATEDIF(April[[#This Row],[Start Date of Most Recent Job]],April[[#This Row],[End Date of Most Recent Job]],"D"),"")</f>
        <v/>
      </c>
      <c r="T22">
        <f ca="1">LEN(April[[#This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3" t="str">
        <f>IF(AND(April[[#This Row],[Start Date of Most Recent Job]]&lt;&gt;"",April[[#This Row],[End Date of Most Recent Job]]&lt;&gt;""),DATEDIF(April[[#This Row],[Start Date of Most Recent Job]],April[[#This Row],[End Date of Most Recent Job]],"D"),"")</f>
        <v/>
      </c>
      <c r="T23">
        <f ca="1">LEN(April[[#This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4" t="str">
        <f>IF(AND(April[[#This Row],[Start Date of Most Recent Job]]&lt;&gt;"",April[[#This Row],[End Date of Most Recent Job]]&lt;&gt;""),DATEDIF(April[[#This Row],[Start Date of Most Recent Job]],April[[#This Row],[End Date of Most Recent Job]],"D"),"")</f>
        <v/>
      </c>
      <c r="T24">
        <f ca="1">LEN(April[[#This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5" t="str">
        <f>IF(AND(April[[#This Row],[Start Date of Most Recent Job]]&lt;&gt;"",April[[#This Row],[End Date of Most Recent Job]]&lt;&gt;""),DATEDIF(April[[#This Row],[Start Date of Most Recent Job]],April[[#This Row],[End Date of Most Recent Job]],"D"),"")</f>
        <v/>
      </c>
      <c r="T25">
        <f ca="1">LEN(April[[#This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6" t="str">
        <f>IF(AND(April[[#This Row],[Start Date of Most Recent Job]]&lt;&gt;"",April[[#This Row],[End Date of Most Recent Job]]&lt;&gt;""),DATEDIF(April[[#This Row],[Start Date of Most Recent Job]],April[[#This Row],[End Date of Most Recent Job]],"D"),"")</f>
        <v/>
      </c>
      <c r="T26">
        <f ca="1">LEN(April[[#This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7" t="str">
        <f>IF(AND(April[[#This Row],[Start Date of Most Recent Job]]&lt;&gt;"",April[[#This Row],[End Date of Most Recent Job]]&lt;&gt;""),DATEDIF(April[[#This Row],[Start Date of Most Recent Job]],April[[#This Row],[End Date of Most Recent Job]],"D"),"")</f>
        <v/>
      </c>
      <c r="T27">
        <f ca="1">LEN(April[[#This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8" t="str">
        <f>IF(AND(April[[#This Row],[Start Date of Most Recent Job]]&lt;&gt;"",April[[#This Row],[End Date of Most Recent Job]]&lt;&gt;""),DATEDIF(April[[#This Row],[Start Date of Most Recent Job]],April[[#This Row],[End Date of Most Recent Job]],"D"),"")</f>
        <v/>
      </c>
      <c r="T28">
        <f ca="1">LEN(April[[#This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9" t="str">
        <f>IF(AND(April[[#This Row],[Start Date of Most Recent Job]]&lt;&gt;"",April[[#This Row],[End Date of Most Recent Job]]&lt;&gt;""),DATEDIF(April[[#This Row],[Start Date of Most Recent Job]],April[[#This Row],[End Date of Most Recent Job]],"D"),"")</f>
        <v/>
      </c>
      <c r="T29">
        <f ca="1">LEN(April[[#This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0" t="str">
        <f>IF(AND(April[[#This Row],[Start Date of Most Recent Job]]&lt;&gt;"",April[[#This Row],[End Date of Most Recent Job]]&lt;&gt;""),DATEDIF(April[[#This Row],[Start Date of Most Recent Job]],April[[#This Row],[End Date of Most Recent Job]],"D"),"")</f>
        <v/>
      </c>
      <c r="T30">
        <f ca="1">LEN(April[[#This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1" t="str">
        <f>IF(AND(April[[#This Row],[Start Date of Most Recent Job]]&lt;&gt;"",April[[#This Row],[End Date of Most Recent Job]]&lt;&gt;""),DATEDIF(April[[#This Row],[Start Date of Most Recent Job]],April[[#This Row],[End Date of Most Recent Job]],"D"),"")</f>
        <v/>
      </c>
      <c r="T31">
        <f ca="1">LEN(April[[#This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2" t="str">
        <f>IF(AND(April[[#This Row],[Start Date of Most Recent Job]]&lt;&gt;"",April[[#This Row],[End Date of Most Recent Job]]&lt;&gt;""),DATEDIF(April[[#This Row],[Start Date of Most Recent Job]],April[[#This Row],[End Date of Most Recent Job]],"D"),"")</f>
        <v/>
      </c>
      <c r="T32">
        <f ca="1">LEN(April[[#This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3" t="str">
        <f>IF(AND(April[[#This Row],[Start Date of Most Recent Job]]&lt;&gt;"",April[[#This Row],[End Date of Most Recent Job]]&lt;&gt;""),DATEDIF(April[[#This Row],[Start Date of Most Recent Job]],April[[#This Row],[End Date of Most Recent Job]],"D"),"")</f>
        <v/>
      </c>
      <c r="T33">
        <f ca="1">LEN(April[[#This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4" t="str">
        <f>IF(AND(April[[#This Row],[Start Date of Most Recent Job]]&lt;&gt;"",April[[#This Row],[End Date of Most Recent Job]]&lt;&gt;""),DATEDIF(April[[#This Row],[Start Date of Most Recent Job]],April[[#This Row],[End Date of Most Recent Job]],"D"),"")</f>
        <v/>
      </c>
      <c r="T34">
        <f ca="1">LEN(April[[#This Row],[Missing/Incorrect Values]])</f>
        <v>0</v>
      </c>
    </row>
    <row r="35" spans="1:20" x14ac:dyDescent="0.35">
      <c r="A35" s="1"/>
      <c r="B35" s="25"/>
      <c r="C35" s="26"/>
      <c r="D35" s="25"/>
      <c r="E35" s="26"/>
      <c r="F35" s="27"/>
      <c r="G35" s="26"/>
      <c r="H35" s="13"/>
      <c r="I35" s="13"/>
      <c r="J35" s="13"/>
      <c r="K35" s="13"/>
      <c r="L35" s="13"/>
      <c r="M35" s="13"/>
      <c r="N35" s="18"/>
      <c r="O35" s="19"/>
      <c r="P35" s="18"/>
      <c r="Q35" s="19"/>
      <c r="R35"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5" t="str">
        <f>IF(AND(April[[#This Row],[Start Date of Most Recent Job]]&lt;&gt;"",April[[#This Row],[End Date of Most Recent Job]]&lt;&gt;""),DATEDIF(April[[#This Row],[Start Date of Most Recent Job]],April[[#This Row],[End Date of Most Recent Job]],"D"),"")</f>
        <v/>
      </c>
      <c r="T35">
        <f ca="1">LEN(April[[#This Row],[Missing/Incorrect Values]])</f>
        <v>0</v>
      </c>
    </row>
    <row r="36" spans="1:20" x14ac:dyDescent="0.35">
      <c r="A36" s="1"/>
      <c r="B36" s="25"/>
      <c r="C36" s="26"/>
      <c r="D36" s="25"/>
      <c r="E36" s="26"/>
      <c r="F36" s="27"/>
      <c r="G36" s="26"/>
      <c r="H36" s="13"/>
      <c r="I36" s="13"/>
      <c r="J36" s="13"/>
      <c r="K36" s="13"/>
      <c r="L36" s="13"/>
      <c r="M36" s="13"/>
      <c r="N36" s="18"/>
      <c r="O36" s="19"/>
      <c r="P36" s="18"/>
      <c r="Q36" s="19"/>
      <c r="R36"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6" t="str">
        <f>IF(AND(April[[#This Row],[Start Date of Most Recent Job]]&lt;&gt;"",April[[#This Row],[End Date of Most Recent Job]]&lt;&gt;""),DATEDIF(April[[#This Row],[Start Date of Most Recent Job]],April[[#This Row],[End Date of Most Recent Job]],"D"),"")</f>
        <v/>
      </c>
      <c r="T36">
        <f ca="1">LEN(April[[#This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7" t="str">
        <f>IF(AND(April[[#This Row],[Start Date of Most Recent Job]]&lt;&gt;"",April[[#This Row],[End Date of Most Recent Job]]&lt;&gt;""),DATEDIF(April[[#This Row],[Start Date of Most Recent Job]],April[[#This Row],[End Date of Most Recent Job]],"D"),"")</f>
        <v/>
      </c>
      <c r="T37">
        <f ca="1">LEN(April[[#This Row],[Missing/Incorrect Values]])</f>
        <v>0</v>
      </c>
    </row>
    <row r="38" spans="1:20" x14ac:dyDescent="0.35">
      <c r="A38" s="1"/>
      <c r="B38" s="13"/>
      <c r="C38" s="13"/>
      <c r="D38" s="13"/>
      <c r="E38" s="13"/>
      <c r="F38" s="13"/>
      <c r="G38" s="13"/>
      <c r="H38" s="14"/>
      <c r="I38" s="14"/>
      <c r="J38" s="14"/>
      <c r="K38" s="14"/>
      <c r="L38" s="14"/>
      <c r="M38" s="14"/>
      <c r="N38" s="2"/>
      <c r="O38" s="15"/>
      <c r="P38" s="13"/>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conditionalFormatting sqref="H2:Q37">
    <cfRule type="expression" dxfId="2" priority="1">
      <formula>$G2&lt;&gt;"Yes"</formula>
    </cfRule>
  </conditionalFormatting>
  <dataValidations count="4">
    <dataValidation type="decimal" errorStyle="warning" allowBlank="1" showInputMessage="1" showErrorMessage="1" error="Please enter a value greater than 0 and less than 100." sqref="Q1:Q1048576" xr:uid="{16089447-F882-4377-A115-4F5315ABE7CA}">
      <formula1>0.01</formula1>
      <formula2>100</formula2>
    </dataValidation>
    <dataValidation type="list" allowBlank="1" showInputMessage="1" showErrorMessage="1" sqref="E2:E37 G2:G37" xr:uid="{8794CC5D-3D23-4194-BE80-A5BF1C36FB65}">
      <formula1>"Yes, No"</formula1>
    </dataValidation>
    <dataValidation type="decimal" errorStyle="warning" allowBlank="1" showInputMessage="1" showErrorMessage="1" error="Please enter a number between 0 and 168." sqref="P2:P37" xr:uid="{CFF992EE-43AC-4497-860E-DD2D608C2DF7}">
      <formula1>0</formula1>
      <formula2>168</formula2>
    </dataValidation>
    <dataValidation type="list" allowBlank="1" showInputMessage="1" showErrorMessage="1" sqref="F2:F37" xr:uid="{84BCD318-F821-4D27-8B95-7E225E5A214F}">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889B8436-987E-4A2E-9023-73825C588C08}">
          <x14:formula1>
            <xm:f>DATE('Instructions &amp; Definitions'!$B$2-1,7,1)</xm:f>
          </x14:formula1>
          <x14:formula2>
            <xm:f>TODAY()</xm:f>
          </x14:formula2>
          <xm:sqref>H2:M37 D2:D37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4004-95FF-4D28-A420-3450AD9E6BBF}">
  <sheetPr>
    <pageSetUpPr fitToPage="1"/>
  </sheetPr>
  <dimension ref="A1:T185"/>
  <sheetViews>
    <sheetView view="pageLayout" zoomScale="70" zoomScaleNormal="100" zoomScalePageLayoutView="70" workbookViewId="0">
      <selection activeCell="R7" sqref="R7"/>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8" max="18" width="138.453125" bestFit="1" customWidth="1"/>
    <col min="19"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 t="str">
        <f>IF(AND(May[[#This Row],[Start Date of Most Recent Job]]&lt;&gt;"",May[[#This Row],[End Date of Most Recent Job]]&lt;&gt;""),DATEDIF(May[[#This Row],[Start Date of Most Recent Job]],May[[#This Row],[End Date of Most Recent Job]],"D"),"")</f>
        <v/>
      </c>
      <c r="T2">
        <f ca="1">LEN(May[[#This Row],[Missing/Incorrect Values]])</f>
        <v>0</v>
      </c>
    </row>
    <row r="3" spans="1:20" x14ac:dyDescent="0.35">
      <c r="A3" s="12"/>
      <c r="B3" s="12"/>
      <c r="C3" s="1"/>
      <c r="D3" s="25"/>
      <c r="E3" s="1"/>
      <c r="F3" s="14"/>
      <c r="G3" s="1"/>
      <c r="H3" s="13"/>
      <c r="I3" s="13"/>
      <c r="J3" s="13"/>
      <c r="K3" s="13"/>
      <c r="L3" s="13"/>
      <c r="M3" s="13"/>
      <c r="N3" s="14"/>
      <c r="O3" s="14"/>
      <c r="P3" s="2"/>
      <c r="Q3" s="15"/>
      <c r="R3"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 t="str">
        <f>IF(AND(May[[#This Row],[Start Date of Most Recent Job]]&lt;&gt;"",May[[#This Row],[End Date of Most Recent Job]]&lt;&gt;""),DATEDIF(May[[#This Row],[Start Date of Most Recent Job]],May[[#This Row],[End Date of Most Recent Job]],"D"),"")</f>
        <v/>
      </c>
      <c r="T3">
        <f ca="1">LEN(May[[#This Row],[Missing/Incorrect Values]])</f>
        <v>0</v>
      </c>
    </row>
    <row r="4" spans="1:20" x14ac:dyDescent="0.35">
      <c r="A4" s="12"/>
      <c r="B4" s="12"/>
      <c r="C4" s="1"/>
      <c r="D4" s="25"/>
      <c r="E4" s="1"/>
      <c r="F4" s="14"/>
      <c r="G4" s="1"/>
      <c r="H4" s="13"/>
      <c r="I4" s="13"/>
      <c r="J4" s="13"/>
      <c r="K4" s="13"/>
      <c r="L4" s="13"/>
      <c r="M4" s="13"/>
      <c r="N4" s="14"/>
      <c r="O4" s="14"/>
      <c r="P4" s="2"/>
      <c r="Q4" s="15"/>
      <c r="R4"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4" t="str">
        <f>IF(AND(May[[#This Row],[Start Date of Most Recent Job]]&lt;&gt;"",May[[#This Row],[End Date of Most Recent Job]]&lt;&gt;""),DATEDIF(May[[#This Row],[Start Date of Most Recent Job]],May[[#This Row],[End Date of Most Recent Job]],"D"),"")</f>
        <v/>
      </c>
      <c r="T4">
        <f ca="1">LEN(May[[#This Row],[Missing/Incorrect Values]])</f>
        <v>0</v>
      </c>
    </row>
    <row r="5" spans="1:20" x14ac:dyDescent="0.35">
      <c r="A5" s="12"/>
      <c r="B5" s="12"/>
      <c r="C5" s="1"/>
      <c r="D5" s="25"/>
      <c r="E5" s="1"/>
      <c r="F5" s="14"/>
      <c r="G5" s="1"/>
      <c r="H5" s="13"/>
      <c r="I5" s="13"/>
      <c r="J5" s="13"/>
      <c r="K5" s="13"/>
      <c r="L5" s="13"/>
      <c r="M5" s="13"/>
      <c r="N5" s="14"/>
      <c r="O5" s="14"/>
      <c r="P5" s="2"/>
      <c r="Q5" s="15"/>
      <c r="R5"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5" t="str">
        <f>IF(AND(May[[#This Row],[Start Date of Most Recent Job]]&lt;&gt;"",May[[#This Row],[End Date of Most Recent Job]]&lt;&gt;""),DATEDIF(May[[#This Row],[Start Date of Most Recent Job]],May[[#This Row],[End Date of Most Recent Job]],"D"),"")</f>
        <v/>
      </c>
      <c r="T5">
        <f ca="1">LEN(May[[#This Row],[Missing/Incorrect Values]])</f>
        <v>0</v>
      </c>
    </row>
    <row r="6" spans="1:20" x14ac:dyDescent="0.35">
      <c r="A6" s="12"/>
      <c r="B6" s="12"/>
      <c r="C6" s="1"/>
      <c r="D6" s="25"/>
      <c r="E6" s="1"/>
      <c r="F6" s="14"/>
      <c r="G6" s="1"/>
      <c r="H6" s="13"/>
      <c r="I6" s="13"/>
      <c r="J6" s="13"/>
      <c r="K6" s="13"/>
      <c r="L6" s="13"/>
      <c r="M6" s="13"/>
      <c r="N6" s="14"/>
      <c r="O6" s="14"/>
      <c r="P6" s="2"/>
      <c r="Q6" s="15"/>
      <c r="R6"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6" t="str">
        <f>IF(AND(May[[#This Row],[Start Date of Most Recent Job]]&lt;&gt;"",May[[#This Row],[End Date of Most Recent Job]]&lt;&gt;""),DATEDIF(May[[#This Row],[Start Date of Most Recent Job]],May[[#This Row],[End Date of Most Recent Job]],"D"),"")</f>
        <v/>
      </c>
      <c r="T6">
        <f ca="1">LEN(May[[#This Row],[Missing/Incorrect Values]])</f>
        <v>0</v>
      </c>
    </row>
    <row r="7" spans="1:20" x14ac:dyDescent="0.35">
      <c r="A7" s="12"/>
      <c r="B7" s="12"/>
      <c r="C7" s="1"/>
      <c r="D7" s="25"/>
      <c r="E7" s="1"/>
      <c r="F7" s="14"/>
      <c r="G7" s="1"/>
      <c r="H7" s="13"/>
      <c r="I7" s="13"/>
      <c r="J7" s="13"/>
      <c r="K7" s="13"/>
      <c r="L7" s="13"/>
      <c r="M7" s="13"/>
      <c r="N7" s="14"/>
      <c r="O7" s="14"/>
      <c r="P7" s="2"/>
      <c r="Q7" s="15"/>
      <c r="R7"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7" t="str">
        <f>IF(AND(May[[#This Row],[Start Date of Most Recent Job]]&lt;&gt;"",May[[#This Row],[End Date of Most Recent Job]]&lt;&gt;""),DATEDIF(May[[#This Row],[Start Date of Most Recent Job]],May[[#This Row],[End Date of Most Recent Job]],"D"),"")</f>
        <v/>
      </c>
      <c r="T7">
        <f ca="1">LEN(May[[#This Row],[Missing/Incorrect Values]])</f>
        <v>0</v>
      </c>
    </row>
    <row r="8" spans="1:20" x14ac:dyDescent="0.35">
      <c r="A8" s="12"/>
      <c r="B8" s="12"/>
      <c r="C8" s="1"/>
      <c r="D8" s="25"/>
      <c r="E8" s="1"/>
      <c r="F8" s="14"/>
      <c r="G8" s="1"/>
      <c r="H8" s="13"/>
      <c r="I8" s="13"/>
      <c r="J8" s="13"/>
      <c r="K8" s="13"/>
      <c r="L8" s="13"/>
      <c r="M8" s="13"/>
      <c r="N8" s="14"/>
      <c r="O8" s="14"/>
      <c r="P8" s="2"/>
      <c r="Q8" s="15"/>
      <c r="R8"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8" t="str">
        <f>IF(AND(May[[#This Row],[Start Date of Most Recent Job]]&lt;&gt;"",May[[#This Row],[End Date of Most Recent Job]]&lt;&gt;""),DATEDIF(May[[#This Row],[Start Date of Most Recent Job]],May[[#This Row],[End Date of Most Recent Job]],"D"),"")</f>
        <v/>
      </c>
      <c r="T8">
        <f ca="1">LEN(May[[#This Row],[Missing/Incorrect Values]])</f>
        <v>0</v>
      </c>
    </row>
    <row r="9" spans="1:20" x14ac:dyDescent="0.35">
      <c r="A9" s="12"/>
      <c r="B9" s="12"/>
      <c r="C9" s="1"/>
      <c r="D9" s="25"/>
      <c r="E9" s="1"/>
      <c r="F9" s="14"/>
      <c r="G9" s="1"/>
      <c r="H9" s="13"/>
      <c r="I9" s="13"/>
      <c r="J9" s="13"/>
      <c r="K9" s="13"/>
      <c r="L9" s="13"/>
      <c r="M9" s="13"/>
      <c r="N9" s="14"/>
      <c r="O9" s="14"/>
      <c r="P9" s="2"/>
      <c r="Q9" s="15"/>
      <c r="R9"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9" t="str">
        <f>IF(AND(May[[#This Row],[Start Date of Most Recent Job]]&lt;&gt;"",May[[#This Row],[End Date of Most Recent Job]]&lt;&gt;""),DATEDIF(May[[#This Row],[Start Date of Most Recent Job]],May[[#This Row],[End Date of Most Recent Job]],"D"),"")</f>
        <v/>
      </c>
      <c r="T9">
        <f ca="1">LEN(May[[#This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0" t="str">
        <f>IF(AND(May[[#This Row],[Start Date of Most Recent Job]]&lt;&gt;"",May[[#This Row],[End Date of Most Recent Job]]&lt;&gt;""),DATEDIF(May[[#This Row],[Start Date of Most Recent Job]],May[[#This Row],[End Date of Most Recent Job]],"D"),"")</f>
        <v/>
      </c>
      <c r="T10">
        <f ca="1">LEN(May[[#This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1" t="str">
        <f>IF(AND(May[[#This Row],[Start Date of Most Recent Job]]&lt;&gt;"",May[[#This Row],[End Date of Most Recent Job]]&lt;&gt;""),DATEDIF(May[[#This Row],[Start Date of Most Recent Job]],May[[#This Row],[End Date of Most Recent Job]],"D"),"")</f>
        <v/>
      </c>
      <c r="T11">
        <f ca="1">LEN(May[[#This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2" t="str">
        <f>IF(AND(May[[#This Row],[Start Date of Most Recent Job]]&lt;&gt;"",May[[#This Row],[End Date of Most Recent Job]]&lt;&gt;""),DATEDIF(May[[#This Row],[Start Date of Most Recent Job]],May[[#This Row],[End Date of Most Recent Job]],"D"),"")</f>
        <v/>
      </c>
      <c r="T12">
        <f ca="1">LEN(May[[#This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3" t="str">
        <f>IF(AND(May[[#This Row],[Start Date of Most Recent Job]]&lt;&gt;"",May[[#This Row],[End Date of Most Recent Job]]&lt;&gt;""),DATEDIF(May[[#This Row],[Start Date of Most Recent Job]],May[[#This Row],[End Date of Most Recent Job]],"D"),"")</f>
        <v/>
      </c>
      <c r="T13">
        <f ca="1">LEN(May[[#This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4" t="str">
        <f>IF(AND(May[[#This Row],[Start Date of Most Recent Job]]&lt;&gt;"",May[[#This Row],[End Date of Most Recent Job]]&lt;&gt;""),DATEDIF(May[[#This Row],[Start Date of Most Recent Job]],May[[#This Row],[End Date of Most Recent Job]],"D"),"")</f>
        <v/>
      </c>
      <c r="T14">
        <f ca="1">LEN(May[[#This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5" t="str">
        <f>IF(AND(May[[#This Row],[Start Date of Most Recent Job]]&lt;&gt;"",May[[#This Row],[End Date of Most Recent Job]]&lt;&gt;""),DATEDIF(May[[#This Row],[Start Date of Most Recent Job]],May[[#This Row],[End Date of Most Recent Job]],"D"),"")</f>
        <v/>
      </c>
      <c r="T15">
        <f ca="1">LEN(May[[#This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6" t="str">
        <f>IF(AND(May[[#This Row],[Start Date of Most Recent Job]]&lt;&gt;"",May[[#This Row],[End Date of Most Recent Job]]&lt;&gt;""),DATEDIF(May[[#This Row],[Start Date of Most Recent Job]],May[[#This Row],[End Date of Most Recent Job]],"D"),"")</f>
        <v/>
      </c>
      <c r="T16">
        <f ca="1">LEN(May[[#This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7" t="str">
        <f>IF(AND(May[[#This Row],[Start Date of Most Recent Job]]&lt;&gt;"",May[[#This Row],[End Date of Most Recent Job]]&lt;&gt;""),DATEDIF(May[[#This Row],[Start Date of Most Recent Job]],May[[#This Row],[End Date of Most Recent Job]],"D"),"")</f>
        <v/>
      </c>
      <c r="T17">
        <f ca="1">LEN(May[[#This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8" t="str">
        <f>IF(AND(May[[#This Row],[Start Date of Most Recent Job]]&lt;&gt;"",May[[#This Row],[End Date of Most Recent Job]]&lt;&gt;""),DATEDIF(May[[#This Row],[Start Date of Most Recent Job]],May[[#This Row],[End Date of Most Recent Job]],"D"),"")</f>
        <v/>
      </c>
      <c r="T18">
        <f ca="1">LEN(May[[#This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9" t="str">
        <f>IF(AND(May[[#This Row],[Start Date of Most Recent Job]]&lt;&gt;"",May[[#This Row],[End Date of Most Recent Job]]&lt;&gt;""),DATEDIF(May[[#This Row],[Start Date of Most Recent Job]],May[[#This Row],[End Date of Most Recent Job]],"D"),"")</f>
        <v/>
      </c>
      <c r="T19">
        <f ca="1">LEN(May[[#This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0" t="str">
        <f>IF(AND(May[[#This Row],[Start Date of Most Recent Job]]&lt;&gt;"",May[[#This Row],[End Date of Most Recent Job]]&lt;&gt;""),DATEDIF(May[[#This Row],[Start Date of Most Recent Job]],May[[#This Row],[End Date of Most Recent Job]],"D"),"")</f>
        <v/>
      </c>
      <c r="T20">
        <f ca="1">LEN(May[[#This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1" t="str">
        <f>IF(AND(May[[#This Row],[Start Date of Most Recent Job]]&lt;&gt;"",May[[#This Row],[End Date of Most Recent Job]]&lt;&gt;""),DATEDIF(May[[#This Row],[Start Date of Most Recent Job]],May[[#This Row],[End Date of Most Recent Job]],"D"),"")</f>
        <v/>
      </c>
      <c r="T21">
        <f ca="1">LEN(May[[#This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2" t="str">
        <f>IF(AND(May[[#This Row],[Start Date of Most Recent Job]]&lt;&gt;"",May[[#This Row],[End Date of Most Recent Job]]&lt;&gt;""),DATEDIF(May[[#This Row],[Start Date of Most Recent Job]],May[[#This Row],[End Date of Most Recent Job]],"D"),"")</f>
        <v/>
      </c>
      <c r="T22">
        <f ca="1">LEN(May[[#This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3" t="str">
        <f>IF(AND(May[[#This Row],[Start Date of Most Recent Job]]&lt;&gt;"",May[[#This Row],[End Date of Most Recent Job]]&lt;&gt;""),DATEDIF(May[[#This Row],[Start Date of Most Recent Job]],May[[#This Row],[End Date of Most Recent Job]],"D"),"")</f>
        <v/>
      </c>
      <c r="T23">
        <f ca="1">LEN(May[[#This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4" t="str">
        <f>IF(AND(May[[#This Row],[Start Date of Most Recent Job]]&lt;&gt;"",May[[#This Row],[End Date of Most Recent Job]]&lt;&gt;""),DATEDIF(May[[#This Row],[Start Date of Most Recent Job]],May[[#This Row],[End Date of Most Recent Job]],"D"),"")</f>
        <v/>
      </c>
      <c r="T24">
        <f ca="1">LEN(May[[#This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5" t="str">
        <f>IF(AND(May[[#This Row],[Start Date of Most Recent Job]]&lt;&gt;"",May[[#This Row],[End Date of Most Recent Job]]&lt;&gt;""),DATEDIF(May[[#This Row],[Start Date of Most Recent Job]],May[[#This Row],[End Date of Most Recent Job]],"D"),"")</f>
        <v/>
      </c>
      <c r="T25">
        <f ca="1">LEN(May[[#This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6" t="str">
        <f>IF(AND(May[[#This Row],[Start Date of Most Recent Job]]&lt;&gt;"",May[[#This Row],[End Date of Most Recent Job]]&lt;&gt;""),DATEDIF(May[[#This Row],[Start Date of Most Recent Job]],May[[#This Row],[End Date of Most Recent Job]],"D"),"")</f>
        <v/>
      </c>
      <c r="T26">
        <f ca="1">LEN(May[[#This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7" t="str">
        <f>IF(AND(May[[#This Row],[Start Date of Most Recent Job]]&lt;&gt;"",May[[#This Row],[End Date of Most Recent Job]]&lt;&gt;""),DATEDIF(May[[#This Row],[Start Date of Most Recent Job]],May[[#This Row],[End Date of Most Recent Job]],"D"),"")</f>
        <v/>
      </c>
      <c r="T27">
        <f ca="1">LEN(May[[#This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8" t="str">
        <f>IF(AND(May[[#This Row],[Start Date of Most Recent Job]]&lt;&gt;"",May[[#This Row],[End Date of Most Recent Job]]&lt;&gt;""),DATEDIF(May[[#This Row],[Start Date of Most Recent Job]],May[[#This Row],[End Date of Most Recent Job]],"D"),"")</f>
        <v/>
      </c>
      <c r="T28">
        <f ca="1">LEN(May[[#This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9" t="str">
        <f>IF(AND(May[[#This Row],[Start Date of Most Recent Job]]&lt;&gt;"",May[[#This Row],[End Date of Most Recent Job]]&lt;&gt;""),DATEDIF(May[[#This Row],[Start Date of Most Recent Job]],May[[#This Row],[End Date of Most Recent Job]],"D"),"")</f>
        <v/>
      </c>
      <c r="T29">
        <f ca="1">LEN(May[[#This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0" t="str">
        <f>IF(AND(May[[#This Row],[Start Date of Most Recent Job]]&lt;&gt;"",May[[#This Row],[End Date of Most Recent Job]]&lt;&gt;""),DATEDIF(May[[#This Row],[Start Date of Most Recent Job]],May[[#This Row],[End Date of Most Recent Job]],"D"),"")</f>
        <v/>
      </c>
      <c r="T30">
        <f ca="1">LEN(May[[#This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1" t="str">
        <f>IF(AND(May[[#This Row],[Start Date of Most Recent Job]]&lt;&gt;"",May[[#This Row],[End Date of Most Recent Job]]&lt;&gt;""),DATEDIF(May[[#This Row],[Start Date of Most Recent Job]],May[[#This Row],[End Date of Most Recent Job]],"D"),"")</f>
        <v/>
      </c>
      <c r="T31">
        <f ca="1">LEN(May[[#This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2" t="str">
        <f>IF(AND(May[[#This Row],[Start Date of Most Recent Job]]&lt;&gt;"",May[[#This Row],[End Date of Most Recent Job]]&lt;&gt;""),DATEDIF(May[[#This Row],[Start Date of Most Recent Job]],May[[#This Row],[End Date of Most Recent Job]],"D"),"")</f>
        <v/>
      </c>
      <c r="T32">
        <f ca="1">LEN(May[[#This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3" t="str">
        <f>IF(AND(May[[#This Row],[Start Date of Most Recent Job]]&lt;&gt;"",May[[#This Row],[End Date of Most Recent Job]]&lt;&gt;""),DATEDIF(May[[#This Row],[Start Date of Most Recent Job]],May[[#This Row],[End Date of Most Recent Job]],"D"),"")</f>
        <v/>
      </c>
      <c r="T33">
        <f ca="1">LEN(May[[#This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4" t="str">
        <f>IF(AND(May[[#This Row],[Start Date of Most Recent Job]]&lt;&gt;"",May[[#This Row],[End Date of Most Recent Job]]&lt;&gt;""),DATEDIF(May[[#This Row],[Start Date of Most Recent Job]],May[[#This Row],[End Date of Most Recent Job]],"D"),"")</f>
        <v/>
      </c>
      <c r="T34">
        <f ca="1">LEN(May[[#This Row],[Missing/Incorrect Values]])</f>
        <v>0</v>
      </c>
    </row>
    <row r="35" spans="1:20" x14ac:dyDescent="0.35">
      <c r="A35" s="1"/>
      <c r="B35" s="25"/>
      <c r="C35" s="26"/>
      <c r="D35" s="25"/>
      <c r="E35" s="26"/>
      <c r="F35" s="27"/>
      <c r="G35" s="26"/>
      <c r="H35" s="13"/>
      <c r="I35" s="13"/>
      <c r="J35" s="13"/>
      <c r="K35" s="13"/>
      <c r="L35" s="13"/>
      <c r="M35" s="13"/>
      <c r="N35" s="18"/>
      <c r="O35" s="19"/>
      <c r="P35" s="18"/>
      <c r="Q35" s="19"/>
      <c r="R35"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5" t="str">
        <f>IF(AND(May[[#This Row],[Start Date of Most Recent Job]]&lt;&gt;"",May[[#This Row],[End Date of Most Recent Job]]&lt;&gt;""),DATEDIF(May[[#This Row],[Start Date of Most Recent Job]],May[[#This Row],[End Date of Most Recent Job]],"D"),"")</f>
        <v/>
      </c>
      <c r="T35">
        <f ca="1">LEN(May[[#This Row],[Missing/Incorrect Values]])</f>
        <v>0</v>
      </c>
    </row>
    <row r="36" spans="1:20" x14ac:dyDescent="0.35">
      <c r="A36" s="1"/>
      <c r="B36" s="25"/>
      <c r="C36" s="26"/>
      <c r="D36" s="25"/>
      <c r="E36" s="26"/>
      <c r="F36" s="27"/>
      <c r="G36" s="26"/>
      <c r="H36" s="13"/>
      <c r="I36" s="13"/>
      <c r="J36" s="13"/>
      <c r="K36" s="13"/>
      <c r="L36" s="13"/>
      <c r="M36" s="13"/>
      <c r="N36" s="18"/>
      <c r="O36" s="19"/>
      <c r="P36" s="18"/>
      <c r="Q36" s="19"/>
      <c r="R36"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6" t="str">
        <f>IF(AND(May[[#This Row],[Start Date of Most Recent Job]]&lt;&gt;"",May[[#This Row],[End Date of Most Recent Job]]&lt;&gt;""),DATEDIF(May[[#This Row],[Start Date of Most Recent Job]],May[[#This Row],[End Date of Most Recent Job]],"D"),"")</f>
        <v/>
      </c>
      <c r="T36">
        <f ca="1">LEN(May[[#This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7" t="str">
        <f>IF(AND(May[[#This Row],[Start Date of Most Recent Job]]&lt;&gt;"",May[[#This Row],[End Date of Most Recent Job]]&lt;&gt;""),DATEDIF(May[[#This Row],[Start Date of Most Recent Job]],May[[#This Row],[End Date of Most Recent Job]],"D"),"")</f>
        <v/>
      </c>
      <c r="T37">
        <f ca="1">LEN(May[[#This Row],[Missing/Incorrect Values]])</f>
        <v>0</v>
      </c>
    </row>
    <row r="38" spans="1:20" x14ac:dyDescent="0.35">
      <c r="A38" s="1"/>
      <c r="B38" s="13"/>
      <c r="C38" s="13"/>
      <c r="D38" s="13"/>
      <c r="E38" s="13"/>
      <c r="F38" s="13"/>
      <c r="G38" s="13"/>
      <c r="H38" s="14"/>
      <c r="I38" s="14"/>
      <c r="J38" s="14"/>
      <c r="K38" s="14"/>
      <c r="L38" s="14"/>
      <c r="M38" s="14"/>
      <c r="N38" s="2"/>
      <c r="O38" s="15"/>
      <c r="P38" s="13"/>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conditionalFormatting sqref="H2:Q37">
    <cfRule type="expression" dxfId="1" priority="1">
      <formula>$G2&lt;&gt;"Yes"</formula>
    </cfRule>
  </conditionalFormatting>
  <dataValidations count="4">
    <dataValidation type="list" allowBlank="1" showInputMessage="1" showErrorMessage="1" sqref="F2:F37" xr:uid="{8B51C131-E79A-4623-8FDC-4D0C77ADA1AC}">
      <formula1>"Yes,No"</formula1>
    </dataValidation>
    <dataValidation type="decimal" errorStyle="warning" allowBlank="1" showInputMessage="1" showErrorMessage="1" error="Please enter a number between 0 and 168." sqref="P2:P37" xr:uid="{D5CB9913-A585-453D-8AE9-E59CA861ACD7}">
      <formula1>0</formula1>
      <formula2>168</formula2>
    </dataValidation>
    <dataValidation type="list" allowBlank="1" showInputMessage="1" showErrorMessage="1" sqref="E2:E37 G2:G37" xr:uid="{E945CCB9-A3A4-4A6D-8F15-3FC33FEF4406}">
      <formula1>"Yes, No"</formula1>
    </dataValidation>
    <dataValidation type="decimal" errorStyle="warning" allowBlank="1" showInputMessage="1" showErrorMessage="1" error="Please enter a value greater than 0 and less than 100." sqref="Q1:Q1048576" xr:uid="{EBD5E298-7B00-4DCF-936B-0F06B38B7702}">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DEE64761-593F-42D3-95DB-5CDB2F96E150}">
          <x14:formula1>
            <xm:f>DATE('Instructions &amp; Definitions'!$B$2-1,7,1)</xm:f>
          </x14:formula1>
          <x14:formula2>
            <xm:f>TODAY()</xm:f>
          </x14:formula2>
          <xm:sqref>H2:M37 D2:D37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26D6-A1E7-44BD-870B-A947A60818A2}">
  <sheetPr>
    <pageSetUpPr fitToPage="1"/>
  </sheetPr>
  <dimension ref="A1:T185"/>
  <sheetViews>
    <sheetView view="pageLayout" zoomScale="70" zoomScaleNormal="100" zoomScalePageLayoutView="70" workbookViewId="0">
      <selection activeCell="A2" sqref="A2"/>
    </sheetView>
  </sheetViews>
  <sheetFormatPr defaultRowHeight="14.5" x14ac:dyDescent="0.35"/>
  <cols>
    <col min="1" max="1" width="25.7265625" style="4" bestFit="1" customWidth="1"/>
    <col min="2" max="2" width="22" style="21" customWidth="1"/>
    <col min="3" max="7" width="26.7265625" style="21" customWidth="1"/>
    <col min="8" max="11" width="19.1796875" customWidth="1"/>
    <col min="12" max="13" width="21.26953125" customWidth="1"/>
    <col min="14" max="14" width="24.7265625" style="5" customWidth="1"/>
    <col min="15" max="15" width="19.7265625" style="22" customWidth="1"/>
    <col min="16" max="16" width="17.81640625" style="21" customWidth="1"/>
    <col min="18" max="18" width="138.453125" bestFit="1" customWidth="1"/>
    <col min="19" max="19" width="9.1796875" hidden="1" customWidth="1"/>
    <col min="20" max="20" width="0" hidden="1" customWidth="1"/>
  </cols>
  <sheetData>
    <row r="1" spans="1:20" ht="66.75" customHeight="1" x14ac:dyDescent="0.3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29" t="s">
        <v>83</v>
      </c>
      <c r="T1" s="29" t="s">
        <v>87</v>
      </c>
    </row>
    <row r="2" spans="1:20" ht="14.25" customHeight="1" x14ac:dyDescent="0.35">
      <c r="A2" s="12"/>
      <c r="B2" s="12"/>
      <c r="C2" s="1"/>
      <c r="D2" s="25"/>
      <c r="E2" s="1"/>
      <c r="F2" s="14"/>
      <c r="G2" s="1"/>
      <c r="H2" s="13"/>
      <c r="I2" s="13"/>
      <c r="J2" s="13"/>
      <c r="K2" s="13"/>
      <c r="L2" s="13"/>
      <c r="M2" s="13"/>
      <c r="N2" s="14"/>
      <c r="O2" s="14"/>
      <c r="P2" s="2"/>
      <c r="Q2" s="15"/>
      <c r="R2"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 t="str">
        <f>IF(AND(June[[#This Row],[Start Date of Most Recent Job]]&lt;&gt;"",June[[#This Row],[End Date of Most Recent Job]]&lt;&gt;""),DATEDIF(June[[#This Row],[Start Date of Most Recent Job]],June[[#This Row],[End Date of Most Recent Job]],"D"),"")</f>
        <v/>
      </c>
      <c r="T2">
        <f ca="1">LEN(June[[#This Row],[Missing/Incorrect Values]])</f>
        <v>0</v>
      </c>
    </row>
    <row r="3" spans="1:20" x14ac:dyDescent="0.35">
      <c r="A3" s="12"/>
      <c r="B3" s="12"/>
      <c r="C3" s="1"/>
      <c r="D3" s="25"/>
      <c r="E3" s="1"/>
      <c r="F3" s="14"/>
      <c r="G3" s="1"/>
      <c r="H3" s="13"/>
      <c r="I3" s="13"/>
      <c r="J3" s="13"/>
      <c r="K3" s="13"/>
      <c r="L3" s="13"/>
      <c r="M3" s="13"/>
      <c r="N3" s="14"/>
      <c r="O3" s="14"/>
      <c r="P3" s="2"/>
      <c r="Q3" s="15"/>
      <c r="R3"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 t="str">
        <f>IF(AND(June[[#This Row],[Start Date of Most Recent Job]]&lt;&gt;"",June[[#This Row],[End Date of Most Recent Job]]&lt;&gt;""),DATEDIF(June[[#This Row],[Start Date of Most Recent Job]],June[[#This Row],[End Date of Most Recent Job]],"D"),"")</f>
        <v/>
      </c>
      <c r="T3">
        <f ca="1">LEN(June[[#This Row],[Missing/Incorrect Values]])</f>
        <v>0</v>
      </c>
    </row>
    <row r="4" spans="1:20" x14ac:dyDescent="0.35">
      <c r="A4" s="12"/>
      <c r="B4" s="12"/>
      <c r="C4" s="1"/>
      <c r="D4" s="25"/>
      <c r="E4" s="1"/>
      <c r="F4" s="14"/>
      <c r="G4" s="1"/>
      <c r="H4" s="13"/>
      <c r="I4" s="13"/>
      <c r="J4" s="13"/>
      <c r="K4" s="13"/>
      <c r="L4" s="13"/>
      <c r="M4" s="13"/>
      <c r="N4" s="14"/>
      <c r="O4" s="14"/>
      <c r="P4" s="2"/>
      <c r="Q4" s="15"/>
      <c r="R4"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4" t="str">
        <f>IF(AND(June[[#This Row],[Start Date of Most Recent Job]]&lt;&gt;"",June[[#This Row],[End Date of Most Recent Job]]&lt;&gt;""),DATEDIF(June[[#This Row],[Start Date of Most Recent Job]],June[[#This Row],[End Date of Most Recent Job]],"D"),"")</f>
        <v/>
      </c>
      <c r="T4">
        <f ca="1">LEN(June[[#This Row],[Missing/Incorrect Values]])</f>
        <v>0</v>
      </c>
    </row>
    <row r="5" spans="1:20" x14ac:dyDescent="0.35">
      <c r="A5" s="12"/>
      <c r="B5" s="12"/>
      <c r="C5" s="1"/>
      <c r="D5" s="25"/>
      <c r="E5" s="1"/>
      <c r="F5" s="14"/>
      <c r="G5" s="1"/>
      <c r="H5" s="13"/>
      <c r="I5" s="13"/>
      <c r="J5" s="13"/>
      <c r="K5" s="13"/>
      <c r="L5" s="13"/>
      <c r="M5" s="13"/>
      <c r="N5" s="14"/>
      <c r="O5" s="14"/>
      <c r="P5" s="2"/>
      <c r="Q5" s="15"/>
      <c r="R5"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5" t="str">
        <f>IF(AND(June[[#This Row],[Start Date of Most Recent Job]]&lt;&gt;"",June[[#This Row],[End Date of Most Recent Job]]&lt;&gt;""),DATEDIF(June[[#This Row],[Start Date of Most Recent Job]],June[[#This Row],[End Date of Most Recent Job]],"D"),"")</f>
        <v/>
      </c>
      <c r="T5">
        <f ca="1">LEN(June[[#This Row],[Missing/Incorrect Values]])</f>
        <v>0</v>
      </c>
    </row>
    <row r="6" spans="1:20" x14ac:dyDescent="0.35">
      <c r="A6" s="12"/>
      <c r="B6" s="12"/>
      <c r="C6" s="1"/>
      <c r="D6" s="25"/>
      <c r="E6" s="1"/>
      <c r="F6" s="14"/>
      <c r="G6" s="1"/>
      <c r="H6" s="13"/>
      <c r="I6" s="13"/>
      <c r="J6" s="13"/>
      <c r="K6" s="13"/>
      <c r="L6" s="13"/>
      <c r="M6" s="13"/>
      <c r="N6" s="14"/>
      <c r="O6" s="14"/>
      <c r="P6" s="2"/>
      <c r="Q6" s="15"/>
      <c r="R6"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6" t="str">
        <f>IF(AND(June[[#This Row],[Start Date of Most Recent Job]]&lt;&gt;"",June[[#This Row],[End Date of Most Recent Job]]&lt;&gt;""),DATEDIF(June[[#This Row],[Start Date of Most Recent Job]],June[[#This Row],[End Date of Most Recent Job]],"D"),"")</f>
        <v/>
      </c>
      <c r="T6">
        <f ca="1">LEN(June[[#This Row],[Missing/Incorrect Values]])</f>
        <v>0</v>
      </c>
    </row>
    <row r="7" spans="1:20" x14ac:dyDescent="0.35">
      <c r="A7" s="12"/>
      <c r="B7" s="12"/>
      <c r="C7" s="1"/>
      <c r="D7" s="25"/>
      <c r="E7" s="1"/>
      <c r="F7" s="14"/>
      <c r="G7" s="1"/>
      <c r="H7" s="13"/>
      <c r="I7" s="13"/>
      <c r="J7" s="13"/>
      <c r="K7" s="13"/>
      <c r="L7" s="13"/>
      <c r="M7" s="13"/>
      <c r="N7" s="14"/>
      <c r="O7" s="14"/>
      <c r="P7" s="2"/>
      <c r="Q7" s="15"/>
      <c r="R7"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7" t="str">
        <f>IF(AND(June[[#This Row],[Start Date of Most Recent Job]]&lt;&gt;"",June[[#This Row],[End Date of Most Recent Job]]&lt;&gt;""),DATEDIF(June[[#This Row],[Start Date of Most Recent Job]],June[[#This Row],[End Date of Most Recent Job]],"D"),"")</f>
        <v/>
      </c>
      <c r="T7">
        <f ca="1">LEN(June[[#This Row],[Missing/Incorrect Values]])</f>
        <v>0</v>
      </c>
    </row>
    <row r="8" spans="1:20" x14ac:dyDescent="0.35">
      <c r="A8" s="12"/>
      <c r="B8" s="12"/>
      <c r="C8" s="1"/>
      <c r="D8" s="25"/>
      <c r="E8" s="1"/>
      <c r="F8" s="14"/>
      <c r="G8" s="1"/>
      <c r="H8" s="13"/>
      <c r="I8" s="13"/>
      <c r="J8" s="13"/>
      <c r="K8" s="13"/>
      <c r="L8" s="13"/>
      <c r="M8" s="13"/>
      <c r="N8" s="14"/>
      <c r="O8" s="14"/>
      <c r="P8" s="2"/>
      <c r="Q8" s="15"/>
      <c r="R8"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8" t="str">
        <f>IF(AND(June[[#This Row],[Start Date of Most Recent Job]]&lt;&gt;"",June[[#This Row],[End Date of Most Recent Job]]&lt;&gt;""),DATEDIF(June[[#This Row],[Start Date of Most Recent Job]],June[[#This Row],[End Date of Most Recent Job]],"D"),"")</f>
        <v/>
      </c>
      <c r="T8">
        <f ca="1">LEN(June[[#This Row],[Missing/Incorrect Values]])</f>
        <v>0</v>
      </c>
    </row>
    <row r="9" spans="1:20" x14ac:dyDescent="0.35">
      <c r="A9" s="12"/>
      <c r="B9" s="12"/>
      <c r="C9" s="1"/>
      <c r="D9" s="25"/>
      <c r="E9" s="1"/>
      <c r="F9" s="14"/>
      <c r="G9" s="1"/>
      <c r="H9" s="13"/>
      <c r="I9" s="13"/>
      <c r="J9" s="13"/>
      <c r="K9" s="13"/>
      <c r="L9" s="13"/>
      <c r="M9" s="13"/>
      <c r="N9" s="14"/>
      <c r="O9" s="14"/>
      <c r="P9" s="2"/>
      <c r="Q9" s="15"/>
      <c r="R9"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9" t="str">
        <f>IF(AND(June[[#This Row],[Start Date of Most Recent Job]]&lt;&gt;"",June[[#This Row],[End Date of Most Recent Job]]&lt;&gt;""),DATEDIF(June[[#This Row],[Start Date of Most Recent Job]],June[[#This Row],[End Date of Most Recent Job]],"D"),"")</f>
        <v/>
      </c>
      <c r="T9">
        <f ca="1">LEN(June[[#This Row],[Missing/Incorrect Values]])</f>
        <v>0</v>
      </c>
    </row>
    <row r="10" spans="1:20" x14ac:dyDescent="0.35">
      <c r="A10" s="12"/>
      <c r="B10" s="12"/>
      <c r="C10" s="1"/>
      <c r="D10" s="25"/>
      <c r="E10" s="1"/>
      <c r="F10" s="14"/>
      <c r="G10" s="1"/>
      <c r="H10" s="13"/>
      <c r="I10" s="13"/>
      <c r="J10" s="13"/>
      <c r="K10" s="13"/>
      <c r="L10" s="13"/>
      <c r="M10" s="13"/>
      <c r="N10" s="14"/>
      <c r="O10" s="14"/>
      <c r="P10" s="2"/>
      <c r="Q10" s="15"/>
      <c r="R10"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0" t="str">
        <f>IF(AND(June[[#This Row],[Start Date of Most Recent Job]]&lt;&gt;"",June[[#This Row],[End Date of Most Recent Job]]&lt;&gt;""),DATEDIF(June[[#This Row],[Start Date of Most Recent Job]],June[[#This Row],[End Date of Most Recent Job]],"D"),"")</f>
        <v/>
      </c>
      <c r="T10">
        <f ca="1">LEN(June[[#This Row],[Missing/Incorrect Values]])</f>
        <v>0</v>
      </c>
    </row>
    <row r="11" spans="1:20" x14ac:dyDescent="0.35">
      <c r="A11" s="12"/>
      <c r="B11" s="12"/>
      <c r="C11" s="1"/>
      <c r="D11" s="25"/>
      <c r="E11" s="1"/>
      <c r="F11" s="14"/>
      <c r="G11" s="1"/>
      <c r="H11" s="13"/>
      <c r="I11" s="13"/>
      <c r="J11" s="13"/>
      <c r="K11" s="13"/>
      <c r="L11" s="13"/>
      <c r="M11" s="13"/>
      <c r="N11" s="14"/>
      <c r="O11" s="14"/>
      <c r="P11" s="2"/>
      <c r="Q11" s="15"/>
      <c r="R11"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1" t="str">
        <f>IF(AND(June[[#This Row],[Start Date of Most Recent Job]]&lt;&gt;"",June[[#This Row],[End Date of Most Recent Job]]&lt;&gt;""),DATEDIF(June[[#This Row],[Start Date of Most Recent Job]],June[[#This Row],[End Date of Most Recent Job]],"D"),"")</f>
        <v/>
      </c>
      <c r="T11">
        <f ca="1">LEN(June[[#This Row],[Missing/Incorrect Values]])</f>
        <v>0</v>
      </c>
    </row>
    <row r="12" spans="1:20" x14ac:dyDescent="0.35">
      <c r="A12" s="12"/>
      <c r="B12" s="12"/>
      <c r="C12" s="1"/>
      <c r="D12" s="25"/>
      <c r="E12" s="1"/>
      <c r="F12" s="14"/>
      <c r="G12" s="1"/>
      <c r="H12" s="13"/>
      <c r="I12" s="13"/>
      <c r="J12" s="13"/>
      <c r="K12" s="13"/>
      <c r="L12" s="13"/>
      <c r="M12" s="13"/>
      <c r="N12" s="14"/>
      <c r="O12" s="14"/>
      <c r="P12" s="2"/>
      <c r="Q12" s="15"/>
      <c r="R12"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2" t="str">
        <f>IF(AND(June[[#This Row],[Start Date of Most Recent Job]]&lt;&gt;"",June[[#This Row],[End Date of Most Recent Job]]&lt;&gt;""),DATEDIF(June[[#This Row],[Start Date of Most Recent Job]],June[[#This Row],[End Date of Most Recent Job]],"D"),"")</f>
        <v/>
      </c>
      <c r="T12">
        <f ca="1">LEN(June[[#This Row],[Missing/Incorrect Values]])</f>
        <v>0</v>
      </c>
    </row>
    <row r="13" spans="1:20" x14ac:dyDescent="0.35">
      <c r="A13" s="12"/>
      <c r="B13" s="12"/>
      <c r="C13" s="1"/>
      <c r="D13" s="25"/>
      <c r="E13" s="1"/>
      <c r="F13" s="14"/>
      <c r="G13" s="1"/>
      <c r="H13" s="13"/>
      <c r="I13" s="13"/>
      <c r="J13" s="13"/>
      <c r="K13" s="13"/>
      <c r="L13" s="13"/>
      <c r="M13" s="13"/>
      <c r="N13" s="14"/>
      <c r="O13" s="14"/>
      <c r="P13" s="2"/>
      <c r="Q13" s="15"/>
      <c r="R13"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3" t="str">
        <f>IF(AND(June[[#This Row],[Start Date of Most Recent Job]]&lt;&gt;"",June[[#This Row],[End Date of Most Recent Job]]&lt;&gt;""),DATEDIF(June[[#This Row],[Start Date of Most Recent Job]],June[[#This Row],[End Date of Most Recent Job]],"D"),"")</f>
        <v/>
      </c>
      <c r="T13">
        <f ca="1">LEN(June[[#This Row],[Missing/Incorrect Values]])</f>
        <v>0</v>
      </c>
    </row>
    <row r="14" spans="1:20" x14ac:dyDescent="0.35">
      <c r="A14" s="12"/>
      <c r="B14" s="12"/>
      <c r="C14" s="1"/>
      <c r="D14" s="25"/>
      <c r="E14" s="1"/>
      <c r="F14" s="14"/>
      <c r="G14" s="1"/>
      <c r="H14" s="13"/>
      <c r="I14" s="13"/>
      <c r="J14" s="13"/>
      <c r="K14" s="13"/>
      <c r="L14" s="13"/>
      <c r="M14" s="13"/>
      <c r="N14" s="14"/>
      <c r="O14" s="14"/>
      <c r="P14" s="2"/>
      <c r="Q14" s="15"/>
      <c r="R14"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4" t="str">
        <f>IF(AND(June[[#This Row],[Start Date of Most Recent Job]]&lt;&gt;"",June[[#This Row],[End Date of Most Recent Job]]&lt;&gt;""),DATEDIF(June[[#This Row],[Start Date of Most Recent Job]],June[[#This Row],[End Date of Most Recent Job]],"D"),"")</f>
        <v/>
      </c>
      <c r="T14">
        <f ca="1">LEN(June[[#This Row],[Missing/Incorrect Values]])</f>
        <v>0</v>
      </c>
    </row>
    <row r="15" spans="1:20" x14ac:dyDescent="0.35">
      <c r="A15" s="12"/>
      <c r="B15" s="12"/>
      <c r="C15" s="1"/>
      <c r="D15" s="25"/>
      <c r="E15" s="1"/>
      <c r="F15" s="14"/>
      <c r="G15" s="1"/>
      <c r="H15" s="13"/>
      <c r="I15" s="13"/>
      <c r="J15" s="13"/>
      <c r="K15" s="13"/>
      <c r="L15" s="13"/>
      <c r="M15" s="13"/>
      <c r="N15" s="14"/>
      <c r="O15" s="14"/>
      <c r="P15" s="2"/>
      <c r="Q15" s="15"/>
      <c r="R15"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5" t="str">
        <f>IF(AND(June[[#This Row],[Start Date of Most Recent Job]]&lt;&gt;"",June[[#This Row],[End Date of Most Recent Job]]&lt;&gt;""),DATEDIF(June[[#This Row],[Start Date of Most Recent Job]],June[[#This Row],[End Date of Most Recent Job]],"D"),"")</f>
        <v/>
      </c>
      <c r="T15">
        <f ca="1">LEN(June[[#This Row],[Missing/Incorrect Values]])</f>
        <v>0</v>
      </c>
    </row>
    <row r="16" spans="1:20" x14ac:dyDescent="0.35">
      <c r="A16" s="12"/>
      <c r="B16" s="12"/>
      <c r="C16" s="1"/>
      <c r="D16" s="25"/>
      <c r="E16" s="1"/>
      <c r="F16" s="14"/>
      <c r="G16" s="1"/>
      <c r="H16" s="13"/>
      <c r="I16" s="13"/>
      <c r="J16" s="13"/>
      <c r="K16" s="13"/>
      <c r="L16" s="13"/>
      <c r="M16" s="13"/>
      <c r="N16" s="14"/>
      <c r="O16" s="14"/>
      <c r="P16" s="2"/>
      <c r="Q16" s="15"/>
      <c r="R16"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6" t="str">
        <f>IF(AND(June[[#This Row],[Start Date of Most Recent Job]]&lt;&gt;"",June[[#This Row],[End Date of Most Recent Job]]&lt;&gt;""),DATEDIF(June[[#This Row],[Start Date of Most Recent Job]],June[[#This Row],[End Date of Most Recent Job]],"D"),"")</f>
        <v/>
      </c>
      <c r="T16">
        <f ca="1">LEN(June[[#This Row],[Missing/Incorrect Values]])</f>
        <v>0</v>
      </c>
    </row>
    <row r="17" spans="1:20" x14ac:dyDescent="0.35">
      <c r="A17" s="12"/>
      <c r="B17" s="12"/>
      <c r="C17" s="1"/>
      <c r="D17" s="25"/>
      <c r="E17" s="1"/>
      <c r="F17" s="14"/>
      <c r="G17" s="1"/>
      <c r="H17" s="13"/>
      <c r="I17" s="13"/>
      <c r="J17" s="13"/>
      <c r="K17" s="13"/>
      <c r="L17" s="13"/>
      <c r="M17" s="13"/>
      <c r="N17" s="14"/>
      <c r="O17" s="14"/>
      <c r="P17" s="2"/>
      <c r="Q17" s="15"/>
      <c r="R17"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7" t="str">
        <f>IF(AND(June[[#This Row],[Start Date of Most Recent Job]]&lt;&gt;"",June[[#This Row],[End Date of Most Recent Job]]&lt;&gt;""),DATEDIF(June[[#This Row],[Start Date of Most Recent Job]],June[[#This Row],[End Date of Most Recent Job]],"D"),"")</f>
        <v/>
      </c>
      <c r="T17">
        <f ca="1">LEN(June[[#This Row],[Missing/Incorrect Values]])</f>
        <v>0</v>
      </c>
    </row>
    <row r="18" spans="1:20" x14ac:dyDescent="0.35">
      <c r="A18" s="12"/>
      <c r="B18" s="12"/>
      <c r="C18" s="1"/>
      <c r="D18" s="25"/>
      <c r="E18" s="1"/>
      <c r="F18" s="14"/>
      <c r="G18" s="1"/>
      <c r="H18" s="13"/>
      <c r="I18" s="13"/>
      <c r="J18" s="13"/>
      <c r="K18" s="13"/>
      <c r="L18" s="13"/>
      <c r="M18" s="13"/>
      <c r="N18" s="14"/>
      <c r="O18" s="14"/>
      <c r="P18" s="2"/>
      <c r="Q18" s="15"/>
      <c r="R18"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8" t="str">
        <f>IF(AND(June[[#This Row],[Start Date of Most Recent Job]]&lt;&gt;"",June[[#This Row],[End Date of Most Recent Job]]&lt;&gt;""),DATEDIF(June[[#This Row],[Start Date of Most Recent Job]],June[[#This Row],[End Date of Most Recent Job]],"D"),"")</f>
        <v/>
      </c>
      <c r="T18">
        <f ca="1">LEN(June[[#This Row],[Missing/Incorrect Values]])</f>
        <v>0</v>
      </c>
    </row>
    <row r="19" spans="1:20" x14ac:dyDescent="0.35">
      <c r="A19" s="12"/>
      <c r="B19" s="12"/>
      <c r="C19" s="1"/>
      <c r="D19" s="25"/>
      <c r="E19" s="1"/>
      <c r="F19" s="14"/>
      <c r="G19" s="1"/>
      <c r="H19" s="13"/>
      <c r="I19" s="13"/>
      <c r="J19" s="13"/>
      <c r="K19" s="13"/>
      <c r="L19" s="13"/>
      <c r="M19" s="13"/>
      <c r="N19" s="14"/>
      <c r="O19" s="14"/>
      <c r="P19" s="2"/>
      <c r="Q19" s="15"/>
      <c r="R19"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9" t="str">
        <f>IF(AND(June[[#This Row],[Start Date of Most Recent Job]]&lt;&gt;"",June[[#This Row],[End Date of Most Recent Job]]&lt;&gt;""),DATEDIF(June[[#This Row],[Start Date of Most Recent Job]],June[[#This Row],[End Date of Most Recent Job]],"D"),"")</f>
        <v/>
      </c>
      <c r="T19">
        <f ca="1">LEN(June[[#This Row],[Missing/Incorrect Values]])</f>
        <v>0</v>
      </c>
    </row>
    <row r="20" spans="1:20" x14ac:dyDescent="0.35">
      <c r="A20" s="12"/>
      <c r="B20" s="12"/>
      <c r="C20" s="1"/>
      <c r="D20" s="25"/>
      <c r="E20" s="1"/>
      <c r="F20" s="14"/>
      <c r="G20" s="1"/>
      <c r="H20" s="13"/>
      <c r="I20" s="13"/>
      <c r="J20" s="13"/>
      <c r="K20" s="13"/>
      <c r="L20" s="13"/>
      <c r="M20" s="13"/>
      <c r="N20" s="14"/>
      <c r="O20" s="14"/>
      <c r="P20" s="2"/>
      <c r="Q20" s="15"/>
      <c r="R20"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0" t="str">
        <f>IF(AND(June[[#This Row],[Start Date of Most Recent Job]]&lt;&gt;"",June[[#This Row],[End Date of Most Recent Job]]&lt;&gt;""),DATEDIF(June[[#This Row],[Start Date of Most Recent Job]],June[[#This Row],[End Date of Most Recent Job]],"D"),"")</f>
        <v/>
      </c>
      <c r="T20">
        <f ca="1">LEN(June[[#This Row],[Missing/Incorrect Values]])</f>
        <v>0</v>
      </c>
    </row>
    <row r="21" spans="1:20" x14ac:dyDescent="0.35">
      <c r="A21" s="12"/>
      <c r="B21" s="12"/>
      <c r="C21" s="1"/>
      <c r="D21" s="25"/>
      <c r="E21" s="1"/>
      <c r="F21" s="14"/>
      <c r="G21" s="1"/>
      <c r="H21" s="13"/>
      <c r="I21" s="13"/>
      <c r="J21" s="13"/>
      <c r="K21" s="13"/>
      <c r="L21" s="13"/>
      <c r="M21" s="13"/>
      <c r="N21" s="14"/>
      <c r="O21" s="14"/>
      <c r="P21" s="2"/>
      <c r="Q21" s="15"/>
      <c r="R21"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1" t="str">
        <f>IF(AND(June[[#This Row],[Start Date of Most Recent Job]]&lt;&gt;"",June[[#This Row],[End Date of Most Recent Job]]&lt;&gt;""),DATEDIF(June[[#This Row],[Start Date of Most Recent Job]],June[[#This Row],[End Date of Most Recent Job]],"D"),"")</f>
        <v/>
      </c>
      <c r="T21">
        <f ca="1">LEN(June[[#This Row],[Missing/Incorrect Values]])</f>
        <v>0</v>
      </c>
    </row>
    <row r="22" spans="1:20" x14ac:dyDescent="0.35">
      <c r="A22" s="12"/>
      <c r="B22" s="12"/>
      <c r="C22" s="1"/>
      <c r="D22" s="25"/>
      <c r="E22" s="1"/>
      <c r="F22" s="14"/>
      <c r="G22" s="1"/>
      <c r="H22" s="13"/>
      <c r="I22" s="13"/>
      <c r="J22" s="13"/>
      <c r="K22" s="13"/>
      <c r="L22" s="13"/>
      <c r="M22" s="13"/>
      <c r="N22" s="14"/>
      <c r="O22" s="14"/>
      <c r="P22" s="2"/>
      <c r="Q22" s="15"/>
      <c r="R22"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2" t="str">
        <f>IF(AND(June[[#This Row],[Start Date of Most Recent Job]]&lt;&gt;"",June[[#This Row],[End Date of Most Recent Job]]&lt;&gt;""),DATEDIF(June[[#This Row],[Start Date of Most Recent Job]],June[[#This Row],[End Date of Most Recent Job]],"D"),"")</f>
        <v/>
      </c>
      <c r="T22">
        <f ca="1">LEN(June[[#This Row],[Missing/Incorrect Values]])</f>
        <v>0</v>
      </c>
    </row>
    <row r="23" spans="1:20" x14ac:dyDescent="0.35">
      <c r="A23" s="12"/>
      <c r="B23" s="12"/>
      <c r="C23" s="1"/>
      <c r="D23" s="25"/>
      <c r="E23" s="1"/>
      <c r="F23" s="14"/>
      <c r="G23" s="1"/>
      <c r="H23" s="13"/>
      <c r="I23" s="13"/>
      <c r="J23" s="13"/>
      <c r="K23" s="13"/>
      <c r="L23" s="13"/>
      <c r="M23" s="13"/>
      <c r="N23" s="14"/>
      <c r="O23" s="14"/>
      <c r="P23" s="2"/>
      <c r="Q23" s="15"/>
      <c r="R23"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3" t="str">
        <f>IF(AND(June[[#This Row],[Start Date of Most Recent Job]]&lt;&gt;"",June[[#This Row],[End Date of Most Recent Job]]&lt;&gt;""),DATEDIF(June[[#This Row],[Start Date of Most Recent Job]],June[[#This Row],[End Date of Most Recent Job]],"D"),"")</f>
        <v/>
      </c>
      <c r="T23">
        <f ca="1">LEN(June[[#This Row],[Missing/Incorrect Values]])</f>
        <v>0</v>
      </c>
    </row>
    <row r="24" spans="1:20" x14ac:dyDescent="0.35">
      <c r="A24" s="12"/>
      <c r="B24" s="12"/>
      <c r="C24" s="1"/>
      <c r="D24" s="25"/>
      <c r="E24" s="1"/>
      <c r="F24" s="14"/>
      <c r="G24" s="1"/>
      <c r="H24" s="13"/>
      <c r="I24" s="13"/>
      <c r="J24" s="13"/>
      <c r="K24" s="13"/>
      <c r="L24" s="13"/>
      <c r="M24" s="13"/>
      <c r="N24" s="14"/>
      <c r="O24" s="14"/>
      <c r="P24" s="2"/>
      <c r="Q24" s="15"/>
      <c r="R24"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4" t="str">
        <f>IF(AND(June[[#This Row],[Start Date of Most Recent Job]]&lt;&gt;"",June[[#This Row],[End Date of Most Recent Job]]&lt;&gt;""),DATEDIF(June[[#This Row],[Start Date of Most Recent Job]],June[[#This Row],[End Date of Most Recent Job]],"D"),"")</f>
        <v/>
      </c>
      <c r="T24">
        <f ca="1">LEN(June[[#This Row],[Missing/Incorrect Values]])</f>
        <v>0</v>
      </c>
    </row>
    <row r="25" spans="1:20" x14ac:dyDescent="0.35">
      <c r="A25" s="12"/>
      <c r="B25" s="12"/>
      <c r="C25" s="1"/>
      <c r="D25" s="25"/>
      <c r="E25" s="1"/>
      <c r="F25" s="14"/>
      <c r="G25" s="1"/>
      <c r="H25" s="13"/>
      <c r="I25" s="13"/>
      <c r="J25" s="13"/>
      <c r="K25" s="13"/>
      <c r="L25" s="13"/>
      <c r="M25" s="13"/>
      <c r="N25" s="14"/>
      <c r="O25" s="14"/>
      <c r="P25" s="2"/>
      <c r="Q25" s="15"/>
      <c r="R25"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5" t="str">
        <f>IF(AND(June[[#This Row],[Start Date of Most Recent Job]]&lt;&gt;"",June[[#This Row],[End Date of Most Recent Job]]&lt;&gt;""),DATEDIF(June[[#This Row],[Start Date of Most Recent Job]],June[[#This Row],[End Date of Most Recent Job]],"D"),"")</f>
        <v/>
      </c>
      <c r="T25">
        <f ca="1">LEN(June[[#This Row],[Missing/Incorrect Values]])</f>
        <v>0</v>
      </c>
    </row>
    <row r="26" spans="1:20" x14ac:dyDescent="0.35">
      <c r="A26" s="12"/>
      <c r="B26" s="12"/>
      <c r="C26" s="1"/>
      <c r="D26" s="25"/>
      <c r="E26" s="1"/>
      <c r="F26" s="14"/>
      <c r="G26" s="1"/>
      <c r="H26" s="13"/>
      <c r="I26" s="13"/>
      <c r="J26" s="13"/>
      <c r="K26" s="13"/>
      <c r="L26" s="13"/>
      <c r="M26" s="13"/>
      <c r="N26" s="14"/>
      <c r="O26" s="14"/>
      <c r="P26" s="2"/>
      <c r="Q26" s="15"/>
      <c r="R26"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6" t="str">
        <f>IF(AND(June[[#This Row],[Start Date of Most Recent Job]]&lt;&gt;"",June[[#This Row],[End Date of Most Recent Job]]&lt;&gt;""),DATEDIF(June[[#This Row],[Start Date of Most Recent Job]],June[[#This Row],[End Date of Most Recent Job]],"D"),"")</f>
        <v/>
      </c>
      <c r="T26">
        <f ca="1">LEN(June[[#This Row],[Missing/Incorrect Values]])</f>
        <v>0</v>
      </c>
    </row>
    <row r="27" spans="1:20" x14ac:dyDescent="0.35">
      <c r="A27" s="12"/>
      <c r="B27" s="12"/>
      <c r="C27" s="1"/>
      <c r="D27" s="25"/>
      <c r="E27" s="1"/>
      <c r="F27" s="14"/>
      <c r="G27" s="1"/>
      <c r="H27" s="13"/>
      <c r="I27" s="13"/>
      <c r="J27" s="13"/>
      <c r="K27" s="13"/>
      <c r="L27" s="13"/>
      <c r="M27" s="13"/>
      <c r="N27" s="14"/>
      <c r="O27" s="14"/>
      <c r="P27" s="2"/>
      <c r="Q27" s="15"/>
      <c r="R27"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7" t="str">
        <f>IF(AND(June[[#This Row],[Start Date of Most Recent Job]]&lt;&gt;"",June[[#This Row],[End Date of Most Recent Job]]&lt;&gt;""),DATEDIF(June[[#This Row],[Start Date of Most Recent Job]],June[[#This Row],[End Date of Most Recent Job]],"D"),"")</f>
        <v/>
      </c>
      <c r="T27">
        <f ca="1">LEN(June[[#This Row],[Missing/Incorrect Values]])</f>
        <v>0</v>
      </c>
    </row>
    <row r="28" spans="1:20" x14ac:dyDescent="0.35">
      <c r="A28" s="12"/>
      <c r="B28" s="12"/>
      <c r="C28" s="1"/>
      <c r="D28" s="25"/>
      <c r="E28" s="1"/>
      <c r="F28" s="14"/>
      <c r="G28" s="1"/>
      <c r="H28" s="13"/>
      <c r="I28" s="13"/>
      <c r="J28" s="13"/>
      <c r="K28" s="13"/>
      <c r="L28" s="13"/>
      <c r="M28" s="13"/>
      <c r="N28" s="14"/>
      <c r="O28" s="14"/>
      <c r="P28" s="2"/>
      <c r="Q28" s="15"/>
      <c r="R28"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8" t="str">
        <f>IF(AND(June[[#This Row],[Start Date of Most Recent Job]]&lt;&gt;"",June[[#This Row],[End Date of Most Recent Job]]&lt;&gt;""),DATEDIF(June[[#This Row],[Start Date of Most Recent Job]],June[[#This Row],[End Date of Most Recent Job]],"D"),"")</f>
        <v/>
      </c>
      <c r="T28">
        <f ca="1">LEN(June[[#This Row],[Missing/Incorrect Values]])</f>
        <v>0</v>
      </c>
    </row>
    <row r="29" spans="1:20" x14ac:dyDescent="0.35">
      <c r="A29" s="12"/>
      <c r="B29" s="12"/>
      <c r="C29" s="1"/>
      <c r="D29" s="25"/>
      <c r="E29" s="1"/>
      <c r="F29" s="14"/>
      <c r="G29" s="1"/>
      <c r="H29" s="13"/>
      <c r="I29" s="13"/>
      <c r="J29" s="13"/>
      <c r="K29" s="13"/>
      <c r="L29" s="13"/>
      <c r="M29" s="13"/>
      <c r="N29" s="14"/>
      <c r="O29" s="14"/>
      <c r="P29" s="2"/>
      <c r="Q29" s="15"/>
      <c r="R29"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9" t="str">
        <f>IF(AND(June[[#This Row],[Start Date of Most Recent Job]]&lt;&gt;"",June[[#This Row],[End Date of Most Recent Job]]&lt;&gt;""),DATEDIF(June[[#This Row],[Start Date of Most Recent Job]],June[[#This Row],[End Date of Most Recent Job]],"D"),"")</f>
        <v/>
      </c>
      <c r="T29">
        <f ca="1">LEN(June[[#This Row],[Missing/Incorrect Values]])</f>
        <v>0</v>
      </c>
    </row>
    <row r="30" spans="1:20" x14ac:dyDescent="0.35">
      <c r="A30" s="12"/>
      <c r="B30" s="12"/>
      <c r="C30" s="1"/>
      <c r="D30" s="25"/>
      <c r="E30" s="1"/>
      <c r="F30" s="14"/>
      <c r="G30" s="1"/>
      <c r="H30" s="13"/>
      <c r="I30" s="13"/>
      <c r="J30" s="13"/>
      <c r="K30" s="13"/>
      <c r="L30" s="13"/>
      <c r="M30" s="13"/>
      <c r="N30" s="14"/>
      <c r="O30" s="14"/>
      <c r="P30" s="2"/>
      <c r="Q30" s="15"/>
      <c r="R30"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0" t="str">
        <f>IF(AND(June[[#This Row],[Start Date of Most Recent Job]]&lt;&gt;"",June[[#This Row],[End Date of Most Recent Job]]&lt;&gt;""),DATEDIF(June[[#This Row],[Start Date of Most Recent Job]],June[[#This Row],[End Date of Most Recent Job]],"D"),"")</f>
        <v/>
      </c>
      <c r="T30">
        <f ca="1">LEN(June[[#This Row],[Missing/Incorrect Values]])</f>
        <v>0</v>
      </c>
    </row>
    <row r="31" spans="1:20" x14ac:dyDescent="0.35">
      <c r="A31" s="12"/>
      <c r="B31" s="12"/>
      <c r="C31" s="1"/>
      <c r="D31" s="25"/>
      <c r="E31" s="1"/>
      <c r="F31" s="14"/>
      <c r="G31" s="1"/>
      <c r="H31" s="13"/>
      <c r="I31" s="13"/>
      <c r="J31" s="13"/>
      <c r="K31" s="13"/>
      <c r="L31" s="13"/>
      <c r="M31" s="13"/>
      <c r="N31" s="14"/>
      <c r="O31" s="14"/>
      <c r="P31" s="2"/>
      <c r="Q31" s="15"/>
      <c r="R31"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1" t="str">
        <f>IF(AND(June[[#This Row],[Start Date of Most Recent Job]]&lt;&gt;"",June[[#This Row],[End Date of Most Recent Job]]&lt;&gt;""),DATEDIF(June[[#This Row],[Start Date of Most Recent Job]],June[[#This Row],[End Date of Most Recent Job]],"D"),"")</f>
        <v/>
      </c>
      <c r="T31">
        <f ca="1">LEN(June[[#This Row],[Missing/Incorrect Values]])</f>
        <v>0</v>
      </c>
    </row>
    <row r="32" spans="1:20" x14ac:dyDescent="0.35">
      <c r="A32" s="12"/>
      <c r="B32" s="12"/>
      <c r="C32" s="1"/>
      <c r="D32" s="25"/>
      <c r="E32" s="1"/>
      <c r="F32" s="14"/>
      <c r="G32" s="1"/>
      <c r="H32" s="13"/>
      <c r="I32" s="13"/>
      <c r="J32" s="13"/>
      <c r="K32" s="13"/>
      <c r="L32" s="13"/>
      <c r="M32" s="13"/>
      <c r="N32" s="14"/>
      <c r="O32" s="14"/>
      <c r="P32" s="2"/>
      <c r="Q32" s="15"/>
      <c r="R32"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2" t="str">
        <f>IF(AND(June[[#This Row],[Start Date of Most Recent Job]]&lt;&gt;"",June[[#This Row],[End Date of Most Recent Job]]&lt;&gt;""),DATEDIF(June[[#This Row],[Start Date of Most Recent Job]],June[[#This Row],[End Date of Most Recent Job]],"D"),"")</f>
        <v/>
      </c>
      <c r="T32">
        <f ca="1">LEN(June[[#This Row],[Missing/Incorrect Values]])</f>
        <v>0</v>
      </c>
    </row>
    <row r="33" spans="1:20" x14ac:dyDescent="0.35">
      <c r="A33" s="12"/>
      <c r="B33" s="12"/>
      <c r="C33" s="1"/>
      <c r="D33" s="25"/>
      <c r="E33" s="1"/>
      <c r="F33" s="14"/>
      <c r="G33" s="1"/>
      <c r="H33" s="13"/>
      <c r="I33" s="13"/>
      <c r="J33" s="13"/>
      <c r="K33" s="13"/>
      <c r="L33" s="13"/>
      <c r="M33" s="13"/>
      <c r="N33" s="14"/>
      <c r="O33" s="14"/>
      <c r="P33" s="2"/>
      <c r="Q33" s="15"/>
      <c r="R33"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3" t="str">
        <f>IF(AND(June[[#This Row],[Start Date of Most Recent Job]]&lt;&gt;"",June[[#This Row],[End Date of Most Recent Job]]&lt;&gt;""),DATEDIF(June[[#This Row],[Start Date of Most Recent Job]],June[[#This Row],[End Date of Most Recent Job]],"D"),"")</f>
        <v/>
      </c>
      <c r="T33">
        <f ca="1">LEN(June[[#This Row],[Missing/Incorrect Values]])</f>
        <v>0</v>
      </c>
    </row>
    <row r="34" spans="1:20" x14ac:dyDescent="0.35">
      <c r="A34" s="12"/>
      <c r="B34" s="12"/>
      <c r="C34" s="1"/>
      <c r="D34" s="25"/>
      <c r="E34" s="1"/>
      <c r="F34" s="14"/>
      <c r="G34" s="1"/>
      <c r="H34" s="13"/>
      <c r="I34" s="13"/>
      <c r="J34" s="13"/>
      <c r="K34" s="13"/>
      <c r="L34" s="13"/>
      <c r="M34" s="13"/>
      <c r="N34" s="14"/>
      <c r="O34" s="14"/>
      <c r="P34" s="2"/>
      <c r="Q34" s="15"/>
      <c r="R34"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4" t="str">
        <f>IF(AND(June[[#This Row],[Start Date of Most Recent Job]]&lt;&gt;"",June[[#This Row],[End Date of Most Recent Job]]&lt;&gt;""),DATEDIF(June[[#This Row],[Start Date of Most Recent Job]],June[[#This Row],[End Date of Most Recent Job]],"D"),"")</f>
        <v/>
      </c>
      <c r="T34">
        <f ca="1">LEN(June[[#This Row],[Missing/Incorrect Values]])</f>
        <v>0</v>
      </c>
    </row>
    <row r="35" spans="1:20" x14ac:dyDescent="0.35">
      <c r="A35" s="1"/>
      <c r="B35" s="25"/>
      <c r="C35" s="26"/>
      <c r="D35" s="25"/>
      <c r="E35" s="1"/>
      <c r="F35" s="27"/>
      <c r="G35" s="26"/>
      <c r="H35" s="13"/>
      <c r="I35" s="13"/>
      <c r="J35" s="13"/>
      <c r="K35" s="13"/>
      <c r="L35" s="13"/>
      <c r="M35" s="13"/>
      <c r="N35" s="18"/>
      <c r="O35" s="19"/>
      <c r="P35" s="18"/>
      <c r="Q35" s="19"/>
      <c r="R35"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5" t="str">
        <f>IF(AND(June[[#This Row],[Start Date of Most Recent Job]]&lt;&gt;"",June[[#This Row],[End Date of Most Recent Job]]&lt;&gt;""),DATEDIF(June[[#This Row],[Start Date of Most Recent Job]],June[[#This Row],[End Date of Most Recent Job]],"D"),"")</f>
        <v/>
      </c>
      <c r="T35">
        <f ca="1">LEN(June[[#This Row],[Missing/Incorrect Values]])</f>
        <v>0</v>
      </c>
    </row>
    <row r="36" spans="1:20" x14ac:dyDescent="0.35">
      <c r="A36" s="1"/>
      <c r="B36" s="25"/>
      <c r="C36" s="26"/>
      <c r="D36" s="25"/>
      <c r="E36" s="1"/>
      <c r="F36" s="27"/>
      <c r="G36" s="26"/>
      <c r="H36" s="13"/>
      <c r="I36" s="13"/>
      <c r="J36" s="13"/>
      <c r="K36" s="13"/>
      <c r="L36" s="13"/>
      <c r="M36" s="13"/>
      <c r="N36" s="18"/>
      <c r="O36" s="19"/>
      <c r="P36" s="18"/>
      <c r="Q36" s="19"/>
      <c r="R36"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6" t="str">
        <f>IF(AND(June[[#This Row],[Start Date of Most Recent Job]]&lt;&gt;"",June[[#This Row],[End Date of Most Recent Job]]&lt;&gt;""),DATEDIF(June[[#This Row],[Start Date of Most Recent Job]],June[[#This Row],[End Date of Most Recent Job]],"D"),"")</f>
        <v/>
      </c>
      <c r="T36">
        <f ca="1">LEN(June[[#This Row],[Missing/Incorrect Values]])</f>
        <v>0</v>
      </c>
    </row>
    <row r="37" spans="1:20" x14ac:dyDescent="0.35">
      <c r="A37" s="1"/>
      <c r="B37" s="25"/>
      <c r="C37" s="26"/>
      <c r="D37" s="25"/>
      <c r="E37" s="1"/>
      <c r="F37" s="26"/>
      <c r="G37" s="1"/>
      <c r="H37" s="13"/>
      <c r="I37" s="13"/>
      <c r="J37" s="13"/>
      <c r="K37" s="13"/>
      <c r="L37" s="13"/>
      <c r="M37" s="13"/>
      <c r="N37" s="18"/>
      <c r="O37" s="19"/>
      <c r="P37" s="18"/>
      <c r="Q37" s="19"/>
      <c r="R37"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7" t="str">
        <f>IF(AND(June[[#This Row],[Start Date of Most Recent Job]]&lt;&gt;"",June[[#This Row],[End Date of Most Recent Job]]&lt;&gt;""),DATEDIF(June[[#This Row],[Start Date of Most Recent Job]],June[[#This Row],[End Date of Most Recent Job]],"D"),"")</f>
        <v/>
      </c>
      <c r="T37">
        <f ca="1">LEN(June[[#This Row],[Missing/Incorrect Values]])</f>
        <v>0</v>
      </c>
    </row>
    <row r="38" spans="1:20" x14ac:dyDescent="0.35">
      <c r="A38" s="1"/>
      <c r="B38" s="13"/>
      <c r="C38" s="13"/>
      <c r="D38" s="13"/>
      <c r="E38" s="13"/>
      <c r="F38" s="13"/>
      <c r="G38" s="13"/>
      <c r="H38" s="14"/>
      <c r="I38" s="14"/>
      <c r="J38" s="14"/>
      <c r="K38" s="14"/>
      <c r="L38" s="14"/>
      <c r="M38" s="14"/>
      <c r="N38" s="2"/>
      <c r="O38" s="15"/>
      <c r="P38" s="13"/>
    </row>
    <row r="39" spans="1:20" x14ac:dyDescent="0.35">
      <c r="A39" s="1"/>
      <c r="B39" s="13"/>
      <c r="C39" s="13"/>
      <c r="D39" s="13"/>
      <c r="E39" s="13"/>
      <c r="F39" s="13"/>
      <c r="G39" s="13"/>
      <c r="H39" s="14"/>
      <c r="I39" s="14"/>
      <c r="J39" s="14"/>
      <c r="K39" s="14"/>
      <c r="L39" s="14"/>
      <c r="M39" s="14"/>
      <c r="N39" s="2"/>
      <c r="O39" s="15"/>
      <c r="P39" s="13"/>
    </row>
    <row r="40" spans="1:20" x14ac:dyDescent="0.35">
      <c r="A40" s="1"/>
      <c r="B40" s="13"/>
      <c r="C40" s="13"/>
      <c r="D40" s="13"/>
      <c r="E40" s="13"/>
      <c r="F40" s="13"/>
      <c r="G40" s="13"/>
      <c r="H40" s="14"/>
      <c r="I40" s="14"/>
      <c r="J40" s="14"/>
      <c r="K40" s="14"/>
      <c r="L40" s="14"/>
      <c r="M40" s="14"/>
      <c r="N40" s="2"/>
      <c r="O40" s="15"/>
      <c r="P40" s="13"/>
    </row>
    <row r="41" spans="1:20" x14ac:dyDescent="0.35">
      <c r="A41" s="1"/>
      <c r="B41" s="13"/>
      <c r="C41" s="13"/>
      <c r="D41" s="13"/>
      <c r="E41" s="13"/>
      <c r="F41" s="13"/>
      <c r="G41" s="13"/>
      <c r="H41" s="14"/>
      <c r="I41" s="14"/>
      <c r="J41" s="14"/>
      <c r="K41" s="14"/>
      <c r="L41" s="14"/>
      <c r="M41" s="14"/>
      <c r="N41" s="2"/>
      <c r="O41" s="15"/>
      <c r="P41" s="13"/>
    </row>
    <row r="42" spans="1:20" x14ac:dyDescent="0.35">
      <c r="A42" s="1"/>
      <c r="B42" s="13"/>
      <c r="C42" s="13"/>
      <c r="D42" s="13"/>
      <c r="E42" s="13"/>
      <c r="F42" s="13"/>
      <c r="G42" s="13"/>
      <c r="H42" s="14"/>
      <c r="I42" s="14"/>
      <c r="J42" s="14"/>
      <c r="K42" s="14"/>
      <c r="L42" s="14"/>
      <c r="M42" s="14"/>
      <c r="N42" s="2"/>
      <c r="O42" s="15"/>
      <c r="P42" s="13"/>
    </row>
    <row r="43" spans="1:20" x14ac:dyDescent="0.35">
      <c r="A43" s="1"/>
      <c r="B43" s="13"/>
      <c r="C43" s="13"/>
      <c r="D43" s="13"/>
      <c r="E43" s="13"/>
      <c r="F43" s="13"/>
      <c r="G43" s="13"/>
      <c r="H43" s="14"/>
      <c r="I43" s="14"/>
      <c r="J43" s="14"/>
      <c r="K43" s="14"/>
      <c r="L43" s="14"/>
      <c r="M43" s="14"/>
      <c r="N43" s="2"/>
      <c r="O43" s="15"/>
      <c r="P43" s="13"/>
    </row>
    <row r="44" spans="1:20" x14ac:dyDescent="0.35">
      <c r="A44" s="1"/>
      <c r="B44" s="13"/>
      <c r="C44" s="13"/>
      <c r="D44" s="13"/>
      <c r="E44" s="13"/>
      <c r="F44" s="13"/>
      <c r="G44" s="13"/>
      <c r="H44" s="14"/>
      <c r="I44" s="14"/>
      <c r="J44" s="14"/>
      <c r="K44" s="14"/>
      <c r="L44" s="14"/>
      <c r="M44" s="14"/>
      <c r="N44" s="2"/>
      <c r="O44" s="15"/>
      <c r="P44" s="13"/>
    </row>
    <row r="45" spans="1:20" x14ac:dyDescent="0.35">
      <c r="A45" s="1"/>
      <c r="B45" s="13"/>
      <c r="C45" s="13"/>
      <c r="D45" s="13"/>
      <c r="E45" s="13"/>
      <c r="F45" s="13"/>
      <c r="G45" s="13"/>
      <c r="H45" s="14"/>
      <c r="I45" s="14"/>
      <c r="J45" s="14"/>
      <c r="K45" s="14"/>
      <c r="L45" s="14"/>
      <c r="M45" s="14"/>
      <c r="N45" s="2"/>
      <c r="O45" s="15"/>
      <c r="P45" s="13"/>
    </row>
    <row r="46" spans="1:20" x14ac:dyDescent="0.35">
      <c r="A46" s="1"/>
      <c r="B46" s="13"/>
      <c r="C46" s="13"/>
      <c r="D46" s="13"/>
      <c r="E46" s="13"/>
      <c r="F46" s="13"/>
      <c r="G46" s="13"/>
      <c r="H46" s="14"/>
      <c r="I46" s="14"/>
      <c r="J46" s="14"/>
      <c r="K46" s="14"/>
      <c r="L46" s="14"/>
      <c r="M46" s="14"/>
      <c r="N46" s="2"/>
      <c r="O46" s="15"/>
      <c r="P46" s="13"/>
    </row>
    <row r="47" spans="1:20" x14ac:dyDescent="0.35">
      <c r="A47" s="1"/>
      <c r="B47" s="13"/>
      <c r="C47" s="13"/>
      <c r="D47" s="13"/>
      <c r="E47" s="13"/>
      <c r="F47" s="13"/>
      <c r="G47" s="13"/>
      <c r="H47" s="14"/>
      <c r="I47" s="14"/>
      <c r="J47" s="14"/>
      <c r="K47" s="14"/>
      <c r="L47" s="14"/>
      <c r="M47" s="14"/>
      <c r="N47" s="2"/>
      <c r="O47" s="15"/>
      <c r="P47" s="13"/>
    </row>
    <row r="48" spans="1:20" x14ac:dyDescent="0.35">
      <c r="A48" s="1"/>
      <c r="B48" s="13"/>
      <c r="C48" s="13"/>
      <c r="D48" s="13"/>
      <c r="E48" s="13"/>
      <c r="F48" s="13"/>
      <c r="G48" s="13"/>
      <c r="H48" s="14"/>
      <c r="I48" s="14"/>
      <c r="J48" s="14"/>
      <c r="K48" s="14"/>
      <c r="L48" s="14"/>
      <c r="M48" s="14"/>
      <c r="N48" s="2"/>
      <c r="O48" s="15"/>
      <c r="P48" s="13"/>
    </row>
    <row r="49" spans="1:16" x14ac:dyDescent="0.35">
      <c r="A49" s="1"/>
      <c r="B49" s="13"/>
      <c r="C49" s="13"/>
      <c r="D49" s="13"/>
      <c r="E49" s="13"/>
      <c r="F49" s="13"/>
      <c r="G49" s="13"/>
      <c r="H49" s="14"/>
      <c r="I49" s="14"/>
      <c r="J49" s="14"/>
      <c r="K49" s="14"/>
      <c r="L49" s="14"/>
      <c r="M49" s="14"/>
      <c r="N49" s="2"/>
      <c r="O49" s="15"/>
      <c r="P49" s="13"/>
    </row>
    <row r="50" spans="1:16" x14ac:dyDescent="0.35">
      <c r="A50" s="1"/>
      <c r="B50" s="13"/>
      <c r="C50" s="13"/>
      <c r="D50" s="13"/>
      <c r="E50" s="13"/>
      <c r="F50" s="13"/>
      <c r="G50" s="13"/>
      <c r="H50" s="14"/>
      <c r="I50" s="14"/>
      <c r="J50" s="14"/>
      <c r="K50" s="14"/>
      <c r="L50" s="14"/>
      <c r="M50" s="14"/>
      <c r="N50" s="2"/>
      <c r="O50" s="15"/>
      <c r="P50" s="13"/>
    </row>
    <row r="51" spans="1:16" x14ac:dyDescent="0.35">
      <c r="A51" s="1"/>
      <c r="B51" s="13"/>
      <c r="C51" s="13"/>
      <c r="D51" s="13"/>
      <c r="E51" s="13"/>
      <c r="F51" s="13"/>
      <c r="G51" s="13"/>
      <c r="H51" s="14"/>
      <c r="I51" s="14"/>
      <c r="J51" s="14"/>
      <c r="K51" s="14"/>
      <c r="L51" s="14"/>
      <c r="M51" s="14"/>
      <c r="N51" s="2"/>
      <c r="O51" s="15"/>
      <c r="P51" s="13"/>
    </row>
    <row r="52" spans="1:16" x14ac:dyDescent="0.35">
      <c r="A52" s="1"/>
      <c r="B52" s="13"/>
      <c r="C52" s="13"/>
      <c r="D52" s="13"/>
      <c r="E52" s="13"/>
      <c r="F52" s="13"/>
      <c r="G52" s="13"/>
      <c r="H52" s="14"/>
      <c r="I52" s="14"/>
      <c r="J52" s="14"/>
      <c r="K52" s="14"/>
      <c r="L52" s="14"/>
      <c r="M52" s="14"/>
      <c r="N52" s="2"/>
      <c r="O52" s="15"/>
      <c r="P52" s="13"/>
    </row>
    <row r="53" spans="1:16" x14ac:dyDescent="0.35">
      <c r="A53" s="1"/>
      <c r="B53" s="13"/>
      <c r="C53" s="13"/>
      <c r="D53" s="13"/>
      <c r="E53" s="13"/>
      <c r="F53" s="13"/>
      <c r="G53" s="13"/>
      <c r="H53" s="14"/>
      <c r="I53" s="14"/>
      <c r="J53" s="14"/>
      <c r="K53" s="14"/>
      <c r="L53" s="14"/>
      <c r="M53" s="14"/>
      <c r="N53" s="2"/>
      <c r="O53" s="15"/>
      <c r="P53" s="13"/>
    </row>
    <row r="54" spans="1:16" x14ac:dyDescent="0.35">
      <c r="A54" s="1"/>
      <c r="B54" s="13"/>
      <c r="C54" s="13"/>
      <c r="D54" s="13"/>
      <c r="E54" s="13"/>
      <c r="F54" s="13"/>
      <c r="G54" s="13"/>
      <c r="H54" s="14"/>
      <c r="I54" s="14"/>
      <c r="J54" s="14"/>
      <c r="K54" s="14"/>
      <c r="L54" s="14"/>
      <c r="M54" s="14"/>
      <c r="N54" s="2"/>
      <c r="O54" s="15"/>
      <c r="P54" s="13"/>
    </row>
    <row r="55" spans="1:16" x14ac:dyDescent="0.35">
      <c r="A55" s="1"/>
      <c r="B55" s="13"/>
      <c r="C55" s="13"/>
      <c r="D55" s="13"/>
      <c r="E55" s="13"/>
      <c r="F55" s="13"/>
      <c r="G55" s="13"/>
      <c r="H55" s="14"/>
      <c r="I55" s="14"/>
      <c r="J55" s="14"/>
      <c r="K55" s="14"/>
      <c r="L55" s="14"/>
      <c r="M55" s="14"/>
      <c r="N55" s="2"/>
      <c r="O55" s="15"/>
      <c r="P55" s="13"/>
    </row>
    <row r="56" spans="1:16" x14ac:dyDescent="0.35">
      <c r="A56" s="1"/>
      <c r="B56" s="13"/>
      <c r="C56" s="13"/>
      <c r="D56" s="13"/>
      <c r="E56" s="13"/>
      <c r="F56" s="13"/>
      <c r="G56" s="13"/>
      <c r="H56" s="14"/>
      <c r="I56" s="14"/>
      <c r="J56" s="14"/>
      <c r="K56" s="14"/>
      <c r="L56" s="14"/>
      <c r="M56" s="14"/>
      <c r="N56" s="2"/>
      <c r="O56" s="15"/>
      <c r="P56" s="13"/>
    </row>
    <row r="57" spans="1:16" x14ac:dyDescent="0.35">
      <c r="A57" s="1"/>
      <c r="B57" s="13"/>
      <c r="C57" s="13"/>
      <c r="D57" s="13"/>
      <c r="E57" s="13"/>
      <c r="F57" s="13"/>
      <c r="G57" s="13"/>
      <c r="H57" s="14"/>
      <c r="I57" s="14"/>
      <c r="J57" s="14"/>
      <c r="K57" s="14"/>
      <c r="L57" s="14"/>
      <c r="M57" s="14"/>
      <c r="N57" s="2"/>
      <c r="O57" s="15"/>
      <c r="P57" s="13"/>
    </row>
    <row r="58" spans="1:16" x14ac:dyDescent="0.35">
      <c r="A58" s="1"/>
      <c r="B58" s="13"/>
      <c r="C58" s="13"/>
      <c r="D58" s="13"/>
      <c r="E58" s="13"/>
      <c r="F58" s="13"/>
      <c r="G58" s="13"/>
      <c r="H58" s="14"/>
      <c r="I58" s="14"/>
      <c r="J58" s="14"/>
      <c r="K58" s="14"/>
      <c r="L58" s="14"/>
      <c r="M58" s="14"/>
      <c r="N58" s="2"/>
      <c r="O58" s="15"/>
      <c r="P58" s="13"/>
    </row>
    <row r="59" spans="1:16" x14ac:dyDescent="0.35">
      <c r="A59" s="1"/>
      <c r="B59" s="13"/>
      <c r="C59" s="13"/>
      <c r="D59" s="13"/>
      <c r="E59" s="13"/>
      <c r="F59" s="13"/>
      <c r="G59" s="13"/>
      <c r="H59" s="14"/>
      <c r="I59" s="14"/>
      <c r="J59" s="14"/>
      <c r="K59" s="14"/>
      <c r="L59" s="14"/>
      <c r="M59" s="14"/>
      <c r="N59" s="2"/>
      <c r="O59" s="15"/>
      <c r="P59" s="13"/>
    </row>
    <row r="60" spans="1:16" x14ac:dyDescent="0.35">
      <c r="A60" s="1"/>
      <c r="B60" s="13"/>
      <c r="C60" s="13"/>
      <c r="D60" s="13"/>
      <c r="E60" s="13"/>
      <c r="F60" s="13"/>
      <c r="G60" s="13"/>
      <c r="H60" s="14"/>
      <c r="I60" s="14"/>
      <c r="J60" s="14"/>
      <c r="K60" s="14"/>
      <c r="L60" s="14"/>
      <c r="M60" s="14"/>
      <c r="N60" s="2"/>
      <c r="O60" s="15"/>
      <c r="P60" s="13"/>
    </row>
    <row r="61" spans="1:16" x14ac:dyDescent="0.35">
      <c r="A61" s="1"/>
      <c r="B61" s="13"/>
      <c r="C61" s="13"/>
      <c r="D61" s="13"/>
      <c r="E61" s="13"/>
      <c r="F61" s="13"/>
      <c r="G61" s="13"/>
      <c r="H61" s="14"/>
      <c r="I61" s="14"/>
      <c r="J61" s="14"/>
      <c r="K61" s="14"/>
      <c r="L61" s="14"/>
      <c r="M61" s="14"/>
      <c r="N61" s="2"/>
      <c r="O61" s="15"/>
      <c r="P61" s="13"/>
    </row>
    <row r="62" spans="1:16" x14ac:dyDescent="0.35">
      <c r="A62" s="1"/>
      <c r="B62" s="13"/>
      <c r="C62" s="13"/>
      <c r="D62" s="13"/>
      <c r="E62" s="13"/>
      <c r="F62" s="13"/>
      <c r="G62" s="13"/>
      <c r="H62" s="14"/>
      <c r="I62" s="14"/>
      <c r="J62" s="14"/>
      <c r="K62" s="14"/>
      <c r="L62" s="14"/>
      <c r="M62" s="14"/>
      <c r="N62" s="2"/>
      <c r="O62" s="15"/>
      <c r="P62" s="13"/>
    </row>
    <row r="63" spans="1:16" x14ac:dyDescent="0.35">
      <c r="A63" s="1"/>
      <c r="B63" s="13"/>
      <c r="C63" s="13"/>
      <c r="D63" s="13"/>
      <c r="E63" s="13"/>
      <c r="F63" s="13"/>
      <c r="G63" s="13"/>
      <c r="H63" s="14"/>
      <c r="I63" s="14"/>
      <c r="J63" s="14"/>
      <c r="K63" s="14"/>
      <c r="L63" s="14"/>
      <c r="M63" s="14"/>
      <c r="N63" s="2"/>
      <c r="O63" s="15"/>
      <c r="P63" s="13"/>
    </row>
    <row r="64" spans="1:16" x14ac:dyDescent="0.35">
      <c r="A64" s="1"/>
      <c r="B64" s="13"/>
      <c r="C64" s="13"/>
      <c r="D64" s="13"/>
      <c r="E64" s="13"/>
      <c r="F64" s="13"/>
      <c r="G64" s="13"/>
      <c r="H64" s="14"/>
      <c r="I64" s="14"/>
      <c r="J64" s="14"/>
      <c r="K64" s="14"/>
      <c r="L64" s="14"/>
      <c r="M64" s="14"/>
      <c r="N64" s="2"/>
      <c r="O64" s="15"/>
      <c r="P64" s="13"/>
    </row>
    <row r="65" spans="1:16" x14ac:dyDescent="0.35">
      <c r="A65" s="1"/>
      <c r="B65" s="13"/>
      <c r="C65" s="13"/>
      <c r="D65" s="13"/>
      <c r="E65" s="13"/>
      <c r="F65" s="13"/>
      <c r="G65" s="13"/>
      <c r="H65" s="14"/>
      <c r="I65" s="14"/>
      <c r="J65" s="14"/>
      <c r="K65" s="14"/>
      <c r="L65" s="14"/>
      <c r="M65" s="14"/>
      <c r="N65" s="2"/>
      <c r="O65" s="15"/>
      <c r="P65" s="13"/>
    </row>
    <row r="66" spans="1:16" x14ac:dyDescent="0.35">
      <c r="A66" s="1"/>
      <c r="B66" s="13"/>
      <c r="C66" s="13"/>
      <c r="D66" s="13"/>
      <c r="E66" s="13"/>
      <c r="F66" s="13"/>
      <c r="G66" s="13"/>
      <c r="H66" s="14"/>
      <c r="I66" s="14"/>
      <c r="J66" s="14"/>
      <c r="K66" s="14"/>
      <c r="L66" s="14"/>
      <c r="M66" s="14"/>
      <c r="N66" s="2"/>
      <c r="O66" s="15"/>
      <c r="P66" s="13"/>
    </row>
    <row r="67" spans="1:16" x14ac:dyDescent="0.35">
      <c r="A67" s="1"/>
      <c r="B67" s="13"/>
      <c r="C67" s="13"/>
      <c r="D67" s="13"/>
      <c r="E67" s="13"/>
      <c r="F67" s="13"/>
      <c r="G67" s="13"/>
      <c r="H67" s="14"/>
      <c r="I67" s="14"/>
      <c r="J67" s="14"/>
      <c r="K67" s="14"/>
      <c r="L67" s="14"/>
      <c r="M67" s="14"/>
      <c r="N67" s="2"/>
      <c r="O67" s="15"/>
      <c r="P67" s="13"/>
    </row>
    <row r="68" spans="1:16" x14ac:dyDescent="0.35">
      <c r="A68" s="1"/>
      <c r="B68" s="13"/>
      <c r="C68" s="13"/>
      <c r="D68" s="13"/>
      <c r="E68" s="13"/>
      <c r="F68" s="13"/>
      <c r="G68" s="13"/>
      <c r="H68" s="14"/>
      <c r="I68" s="14"/>
      <c r="J68" s="14"/>
      <c r="K68" s="14"/>
      <c r="L68" s="14"/>
      <c r="M68" s="14"/>
      <c r="N68" s="2"/>
      <c r="O68" s="15"/>
      <c r="P68" s="13"/>
    </row>
    <row r="69" spans="1:16" x14ac:dyDescent="0.35">
      <c r="A69" s="1"/>
      <c r="B69" s="13"/>
      <c r="C69" s="13"/>
      <c r="D69" s="13"/>
      <c r="E69" s="13"/>
      <c r="F69" s="13"/>
      <c r="G69" s="13"/>
      <c r="H69" s="14"/>
      <c r="I69" s="14"/>
      <c r="J69" s="14"/>
      <c r="K69" s="14"/>
      <c r="L69" s="14"/>
      <c r="M69" s="14"/>
      <c r="N69" s="2"/>
      <c r="O69" s="15"/>
      <c r="P69" s="13"/>
    </row>
    <row r="70" spans="1:16" x14ac:dyDescent="0.35">
      <c r="A70" s="1"/>
      <c r="B70" s="13"/>
      <c r="C70" s="13"/>
      <c r="D70" s="13"/>
      <c r="E70" s="13"/>
      <c r="F70" s="13"/>
      <c r="G70" s="13"/>
      <c r="H70" s="14"/>
      <c r="I70" s="14"/>
      <c r="J70" s="14"/>
      <c r="K70" s="14"/>
      <c r="L70" s="14"/>
      <c r="M70" s="14"/>
      <c r="N70" s="2"/>
      <c r="O70" s="15"/>
      <c r="P70" s="13"/>
    </row>
    <row r="71" spans="1:16" x14ac:dyDescent="0.35">
      <c r="A71" s="1"/>
      <c r="B71" s="13"/>
      <c r="C71" s="13"/>
      <c r="D71" s="13"/>
      <c r="E71" s="13"/>
      <c r="F71" s="13"/>
      <c r="G71" s="13"/>
      <c r="H71" s="14"/>
      <c r="I71" s="14"/>
      <c r="J71" s="14"/>
      <c r="K71" s="14"/>
      <c r="L71" s="14"/>
      <c r="M71" s="14"/>
      <c r="N71" s="2"/>
      <c r="O71" s="15"/>
      <c r="P71" s="13"/>
    </row>
    <row r="72" spans="1:16" x14ac:dyDescent="0.35">
      <c r="A72" s="1"/>
      <c r="B72" s="13"/>
      <c r="C72" s="13"/>
      <c r="D72" s="13"/>
      <c r="E72" s="13"/>
      <c r="F72" s="13"/>
      <c r="G72" s="13"/>
      <c r="H72" s="14"/>
      <c r="I72" s="14"/>
      <c r="J72" s="14"/>
      <c r="K72" s="14"/>
      <c r="L72" s="14"/>
      <c r="M72" s="14"/>
      <c r="N72" s="2"/>
      <c r="O72" s="15"/>
      <c r="P72" s="13"/>
    </row>
    <row r="73" spans="1:16" x14ac:dyDescent="0.35">
      <c r="A73" s="1"/>
      <c r="B73" s="13"/>
      <c r="C73" s="13"/>
      <c r="D73" s="13"/>
      <c r="E73" s="13"/>
      <c r="F73" s="13"/>
      <c r="G73" s="13"/>
      <c r="H73" s="14"/>
      <c r="I73" s="14"/>
      <c r="J73" s="14"/>
      <c r="K73" s="14"/>
      <c r="L73" s="14"/>
      <c r="M73" s="14"/>
      <c r="N73" s="2"/>
      <c r="O73" s="15"/>
      <c r="P73" s="13"/>
    </row>
    <row r="74" spans="1:16" x14ac:dyDescent="0.35">
      <c r="A74" s="1"/>
      <c r="B74" s="13"/>
      <c r="C74" s="13"/>
      <c r="D74" s="13"/>
      <c r="E74" s="13"/>
      <c r="F74" s="13"/>
      <c r="G74" s="13"/>
      <c r="H74" s="14"/>
      <c r="I74" s="14"/>
      <c r="J74" s="14"/>
      <c r="K74" s="14"/>
      <c r="L74" s="14"/>
      <c r="M74" s="14"/>
      <c r="N74" s="2"/>
      <c r="O74" s="15"/>
      <c r="P74" s="13"/>
    </row>
    <row r="75" spans="1:16" x14ac:dyDescent="0.35">
      <c r="A75" s="1"/>
      <c r="B75" s="13"/>
      <c r="C75" s="13"/>
      <c r="D75" s="13"/>
      <c r="E75" s="13"/>
      <c r="F75" s="13"/>
      <c r="G75" s="13"/>
      <c r="H75" s="14"/>
      <c r="I75" s="14"/>
      <c r="J75" s="14"/>
      <c r="K75" s="14"/>
      <c r="L75" s="14"/>
      <c r="M75" s="14"/>
      <c r="N75" s="2"/>
      <c r="O75" s="15"/>
      <c r="P75" s="13"/>
    </row>
    <row r="76" spans="1:16" x14ac:dyDescent="0.35">
      <c r="A76" s="1"/>
      <c r="B76" s="13"/>
      <c r="C76" s="13"/>
      <c r="D76" s="13"/>
      <c r="E76" s="13"/>
      <c r="F76" s="13"/>
      <c r="G76" s="13"/>
      <c r="H76" s="14"/>
      <c r="I76" s="14"/>
      <c r="J76" s="14"/>
      <c r="K76" s="14"/>
      <c r="L76" s="14"/>
      <c r="M76" s="14"/>
      <c r="N76" s="2"/>
      <c r="O76" s="15"/>
      <c r="P76" s="13"/>
    </row>
    <row r="77" spans="1:16" x14ac:dyDescent="0.35">
      <c r="A77" s="1"/>
      <c r="B77" s="13"/>
      <c r="C77" s="13"/>
      <c r="D77" s="13"/>
      <c r="E77" s="13"/>
      <c r="F77" s="13"/>
      <c r="G77" s="13"/>
      <c r="H77" s="14"/>
      <c r="I77" s="14"/>
      <c r="J77" s="14"/>
      <c r="K77" s="14"/>
      <c r="L77" s="14"/>
      <c r="M77" s="14"/>
      <c r="N77" s="2"/>
      <c r="O77" s="15"/>
      <c r="P77" s="13"/>
    </row>
    <row r="78" spans="1:16" x14ac:dyDescent="0.35">
      <c r="A78" s="1"/>
      <c r="B78" s="13"/>
      <c r="C78" s="13"/>
      <c r="D78" s="13"/>
      <c r="E78" s="13"/>
      <c r="F78" s="13"/>
      <c r="G78" s="13"/>
      <c r="H78" s="14"/>
      <c r="I78" s="14"/>
      <c r="J78" s="14"/>
      <c r="K78" s="14"/>
      <c r="L78" s="14"/>
      <c r="M78" s="14"/>
      <c r="N78" s="2"/>
      <c r="O78" s="15"/>
      <c r="P78" s="13"/>
    </row>
    <row r="79" spans="1:16" x14ac:dyDescent="0.35">
      <c r="A79" s="1"/>
      <c r="B79" s="13"/>
      <c r="C79" s="13"/>
      <c r="D79" s="13"/>
      <c r="E79" s="13"/>
      <c r="F79" s="13"/>
      <c r="G79" s="13"/>
      <c r="H79" s="14"/>
      <c r="I79" s="14"/>
      <c r="J79" s="14"/>
      <c r="K79" s="14"/>
      <c r="L79" s="14"/>
      <c r="M79" s="14"/>
      <c r="N79" s="2"/>
      <c r="O79" s="15"/>
      <c r="P79" s="13"/>
    </row>
    <row r="80" spans="1:16" x14ac:dyDescent="0.35">
      <c r="A80" s="1"/>
      <c r="B80" s="13"/>
      <c r="C80" s="13"/>
      <c r="D80" s="13"/>
      <c r="E80" s="13"/>
      <c r="F80" s="13"/>
      <c r="G80" s="13"/>
      <c r="H80" s="14"/>
      <c r="I80" s="14"/>
      <c r="J80" s="14"/>
      <c r="K80" s="14"/>
      <c r="L80" s="14"/>
      <c r="M80" s="14"/>
      <c r="N80" s="2"/>
      <c r="O80" s="15"/>
      <c r="P80" s="13"/>
    </row>
    <row r="81" spans="1:16" x14ac:dyDescent="0.35">
      <c r="A81" s="1"/>
      <c r="B81" s="13"/>
      <c r="C81" s="13"/>
      <c r="D81" s="13"/>
      <c r="E81" s="13"/>
      <c r="F81" s="13"/>
      <c r="G81" s="13"/>
      <c r="H81" s="14"/>
      <c r="I81" s="14"/>
      <c r="J81" s="14"/>
      <c r="K81" s="14"/>
      <c r="L81" s="14"/>
      <c r="M81" s="14"/>
      <c r="N81" s="2"/>
      <c r="O81" s="15"/>
      <c r="P81" s="13"/>
    </row>
    <row r="82" spans="1:16" x14ac:dyDescent="0.35">
      <c r="A82" s="1"/>
      <c r="B82" s="13"/>
      <c r="C82" s="13"/>
      <c r="D82" s="13"/>
      <c r="E82" s="13"/>
      <c r="F82" s="13"/>
      <c r="G82" s="13"/>
      <c r="H82" s="14"/>
      <c r="I82" s="14"/>
      <c r="J82" s="14"/>
      <c r="K82" s="14"/>
      <c r="L82" s="14"/>
      <c r="M82" s="14"/>
      <c r="N82" s="2"/>
      <c r="O82" s="15"/>
      <c r="P82" s="13"/>
    </row>
    <row r="83" spans="1:16" x14ac:dyDescent="0.35">
      <c r="A83" s="1"/>
      <c r="B83" s="13"/>
      <c r="C83" s="13"/>
      <c r="D83" s="13"/>
      <c r="E83" s="13"/>
      <c r="F83" s="13"/>
      <c r="G83" s="13"/>
      <c r="H83" s="14"/>
      <c r="I83" s="14"/>
      <c r="J83" s="14"/>
      <c r="K83" s="14"/>
      <c r="L83" s="14"/>
      <c r="M83" s="14"/>
      <c r="N83" s="2"/>
      <c r="O83" s="15"/>
      <c r="P83" s="13"/>
    </row>
    <row r="84" spans="1:16" x14ac:dyDescent="0.35">
      <c r="A84" s="1"/>
      <c r="B84" s="13"/>
      <c r="C84" s="13"/>
      <c r="D84" s="13"/>
      <c r="E84" s="13"/>
      <c r="F84" s="13"/>
      <c r="G84" s="13"/>
      <c r="H84" s="14"/>
      <c r="I84" s="14"/>
      <c r="J84" s="14"/>
      <c r="K84" s="14"/>
      <c r="L84" s="14"/>
      <c r="M84" s="14"/>
      <c r="N84" s="2"/>
      <c r="O84" s="15"/>
      <c r="P84" s="13"/>
    </row>
    <row r="85" spans="1:16" x14ac:dyDescent="0.35">
      <c r="A85" s="1"/>
      <c r="B85" s="13"/>
      <c r="C85" s="13"/>
      <c r="D85" s="13"/>
      <c r="E85" s="13"/>
      <c r="F85" s="13"/>
      <c r="G85" s="13"/>
      <c r="H85" s="14"/>
      <c r="I85" s="14"/>
      <c r="J85" s="14"/>
      <c r="K85" s="14"/>
      <c r="L85" s="14"/>
      <c r="M85" s="14"/>
      <c r="N85" s="2"/>
      <c r="O85" s="15"/>
      <c r="P85" s="13"/>
    </row>
    <row r="86" spans="1:16" x14ac:dyDescent="0.35">
      <c r="A86" s="1"/>
      <c r="B86" s="13"/>
      <c r="C86" s="13"/>
      <c r="D86" s="13"/>
      <c r="E86" s="13"/>
      <c r="F86" s="13"/>
      <c r="G86" s="13"/>
      <c r="H86" s="14"/>
      <c r="I86" s="14"/>
      <c r="J86" s="14"/>
      <c r="K86" s="14"/>
      <c r="L86" s="14"/>
      <c r="M86" s="14"/>
      <c r="N86" s="2"/>
      <c r="O86" s="15"/>
      <c r="P86" s="13"/>
    </row>
    <row r="87" spans="1:16" x14ac:dyDescent="0.35">
      <c r="A87" s="1"/>
      <c r="B87" s="13"/>
      <c r="C87" s="13"/>
      <c r="D87" s="13"/>
      <c r="E87" s="13"/>
      <c r="F87" s="13"/>
      <c r="G87" s="13"/>
      <c r="H87" s="14"/>
      <c r="I87" s="14"/>
      <c r="J87" s="14"/>
      <c r="K87" s="14"/>
      <c r="L87" s="14"/>
      <c r="M87" s="14"/>
      <c r="N87" s="2"/>
      <c r="O87" s="15"/>
      <c r="P87" s="13"/>
    </row>
    <row r="88" spans="1:16" x14ac:dyDescent="0.35">
      <c r="A88" s="1"/>
      <c r="B88" s="13"/>
      <c r="C88" s="13"/>
      <c r="D88" s="13"/>
      <c r="E88" s="13"/>
      <c r="F88" s="13"/>
      <c r="G88" s="13"/>
      <c r="H88" s="14"/>
      <c r="I88" s="14"/>
      <c r="J88" s="14"/>
      <c r="K88" s="14"/>
      <c r="L88" s="14"/>
      <c r="M88" s="14"/>
      <c r="N88" s="2"/>
      <c r="O88" s="15"/>
      <c r="P88" s="13"/>
    </row>
    <row r="89" spans="1:16" x14ac:dyDescent="0.35">
      <c r="A89" s="1"/>
      <c r="B89" s="13"/>
      <c r="C89" s="13"/>
      <c r="D89" s="13"/>
      <c r="E89" s="13"/>
      <c r="F89" s="13"/>
      <c r="G89" s="13"/>
      <c r="H89" s="14"/>
      <c r="I89" s="14"/>
      <c r="J89" s="14"/>
      <c r="K89" s="14"/>
      <c r="L89" s="14"/>
      <c r="M89" s="14"/>
      <c r="N89" s="2"/>
      <c r="O89" s="15"/>
      <c r="P89" s="13"/>
    </row>
    <row r="90" spans="1:16" x14ac:dyDescent="0.35">
      <c r="A90" s="1"/>
      <c r="B90" s="13"/>
      <c r="C90" s="13"/>
      <c r="D90" s="13"/>
      <c r="E90" s="13"/>
      <c r="F90" s="13"/>
      <c r="G90" s="13"/>
      <c r="H90" s="14"/>
      <c r="I90" s="14"/>
      <c r="J90" s="14"/>
      <c r="K90" s="14"/>
      <c r="L90" s="14"/>
      <c r="M90" s="14"/>
      <c r="N90" s="2"/>
      <c r="O90" s="15"/>
      <c r="P90" s="13"/>
    </row>
    <row r="91" spans="1:16" x14ac:dyDescent="0.35">
      <c r="A91" s="1"/>
      <c r="B91" s="13"/>
      <c r="C91" s="13"/>
      <c r="D91" s="13"/>
      <c r="E91" s="13"/>
      <c r="F91" s="13"/>
      <c r="G91" s="13"/>
      <c r="H91" s="14"/>
      <c r="I91" s="14"/>
      <c r="J91" s="14"/>
      <c r="K91" s="14"/>
      <c r="L91" s="14"/>
      <c r="M91" s="14"/>
      <c r="N91" s="2"/>
      <c r="O91" s="15"/>
      <c r="P91" s="13"/>
    </row>
    <row r="92" spans="1:16" x14ac:dyDescent="0.35">
      <c r="A92" s="1"/>
      <c r="B92" s="13"/>
      <c r="C92" s="13"/>
      <c r="D92" s="13"/>
      <c r="E92" s="13"/>
      <c r="F92" s="13"/>
      <c r="G92" s="13"/>
      <c r="H92" s="14"/>
      <c r="I92" s="14"/>
      <c r="J92" s="14"/>
      <c r="K92" s="14"/>
      <c r="L92" s="14"/>
      <c r="M92" s="14"/>
      <c r="N92" s="2"/>
      <c r="O92" s="15"/>
      <c r="P92" s="13"/>
    </row>
    <row r="93" spans="1:16" x14ac:dyDescent="0.35">
      <c r="A93" s="1"/>
      <c r="B93" s="13"/>
      <c r="C93" s="13"/>
      <c r="D93" s="13"/>
      <c r="E93" s="13"/>
      <c r="F93" s="13"/>
      <c r="G93" s="13"/>
      <c r="H93" s="14"/>
      <c r="I93" s="14"/>
      <c r="J93" s="14"/>
      <c r="K93" s="14"/>
      <c r="L93" s="14"/>
      <c r="M93" s="14"/>
      <c r="N93" s="2"/>
      <c r="O93" s="15"/>
      <c r="P93" s="13"/>
    </row>
    <row r="94" spans="1:16" x14ac:dyDescent="0.35">
      <c r="A94" s="1"/>
      <c r="B94" s="13"/>
      <c r="C94" s="13"/>
      <c r="D94" s="13"/>
      <c r="E94" s="13"/>
      <c r="F94" s="13"/>
      <c r="G94" s="13"/>
      <c r="H94" s="14"/>
      <c r="I94" s="14"/>
      <c r="J94" s="14"/>
      <c r="K94" s="14"/>
      <c r="L94" s="14"/>
      <c r="M94" s="14"/>
      <c r="N94" s="2"/>
      <c r="O94" s="15"/>
      <c r="P94" s="13"/>
    </row>
    <row r="95" spans="1:16" x14ac:dyDescent="0.35">
      <c r="A95" s="1"/>
      <c r="B95" s="13"/>
      <c r="C95" s="13"/>
      <c r="D95" s="13"/>
      <c r="E95" s="13"/>
      <c r="F95" s="13"/>
      <c r="G95" s="13"/>
      <c r="H95" s="14"/>
      <c r="I95" s="14"/>
      <c r="J95" s="14"/>
      <c r="K95" s="14"/>
      <c r="L95" s="14"/>
      <c r="M95" s="14"/>
      <c r="N95" s="2"/>
      <c r="O95" s="15"/>
      <c r="P95" s="13"/>
    </row>
    <row r="96" spans="1:16" x14ac:dyDescent="0.35">
      <c r="A96" s="1"/>
      <c r="B96" s="13"/>
      <c r="C96" s="13"/>
      <c r="D96" s="13"/>
      <c r="E96" s="13"/>
      <c r="F96" s="13"/>
      <c r="G96" s="13"/>
      <c r="H96" s="14"/>
      <c r="I96" s="14"/>
      <c r="J96" s="14"/>
      <c r="K96" s="14"/>
      <c r="L96" s="14"/>
      <c r="M96" s="14"/>
      <c r="N96" s="2"/>
      <c r="O96" s="15"/>
      <c r="P96" s="13"/>
    </row>
    <row r="97" spans="1:16" x14ac:dyDescent="0.35">
      <c r="A97" s="1"/>
      <c r="B97" s="13"/>
      <c r="C97" s="13"/>
      <c r="D97" s="13"/>
      <c r="E97" s="13"/>
      <c r="F97" s="13"/>
      <c r="G97" s="13"/>
      <c r="H97" s="14"/>
      <c r="I97" s="14"/>
      <c r="J97" s="14"/>
      <c r="K97" s="14"/>
      <c r="L97" s="14"/>
      <c r="M97" s="14"/>
      <c r="N97" s="2"/>
      <c r="O97" s="15"/>
      <c r="P97" s="13"/>
    </row>
    <row r="98" spans="1:16" x14ac:dyDescent="0.35">
      <c r="A98" s="1"/>
      <c r="B98" s="13"/>
      <c r="C98" s="13"/>
      <c r="D98" s="13"/>
      <c r="E98" s="13"/>
      <c r="F98" s="13"/>
      <c r="G98" s="13"/>
      <c r="H98" s="14"/>
      <c r="I98" s="14"/>
      <c r="J98" s="14"/>
      <c r="K98" s="14"/>
      <c r="L98" s="14"/>
      <c r="M98" s="14"/>
      <c r="N98" s="2"/>
      <c r="O98" s="15"/>
      <c r="P98" s="13"/>
    </row>
    <row r="99" spans="1:16" x14ac:dyDescent="0.35">
      <c r="A99" s="1"/>
      <c r="B99" s="13"/>
      <c r="C99" s="13"/>
      <c r="D99" s="13"/>
      <c r="E99" s="13"/>
      <c r="F99" s="13"/>
      <c r="G99" s="13"/>
      <c r="H99" s="14"/>
      <c r="I99" s="14"/>
      <c r="J99" s="14"/>
      <c r="K99" s="14"/>
      <c r="L99" s="14"/>
      <c r="M99" s="14"/>
      <c r="N99" s="2"/>
      <c r="O99" s="15"/>
      <c r="P99" s="13"/>
    </row>
    <row r="100" spans="1:16" x14ac:dyDescent="0.35">
      <c r="A100" s="1"/>
      <c r="B100" s="13"/>
      <c r="C100" s="13"/>
      <c r="D100" s="13"/>
      <c r="E100" s="13"/>
      <c r="F100" s="13"/>
      <c r="G100" s="13"/>
      <c r="H100" s="14"/>
      <c r="I100" s="14"/>
      <c r="J100" s="14"/>
      <c r="K100" s="14"/>
      <c r="L100" s="14"/>
      <c r="M100" s="14"/>
      <c r="N100" s="2"/>
      <c r="O100" s="15"/>
      <c r="P100" s="13"/>
    </row>
    <row r="101" spans="1:16" x14ac:dyDescent="0.35">
      <c r="A101" s="1"/>
      <c r="B101" s="13"/>
      <c r="C101" s="13"/>
      <c r="D101" s="13"/>
      <c r="E101" s="13"/>
      <c r="F101" s="13"/>
      <c r="G101" s="13"/>
      <c r="H101" s="14"/>
      <c r="I101" s="14"/>
      <c r="J101" s="14"/>
      <c r="K101" s="14"/>
      <c r="L101" s="14"/>
      <c r="M101" s="14"/>
      <c r="N101" s="2"/>
      <c r="O101" s="15"/>
      <c r="P101" s="13"/>
    </row>
    <row r="102" spans="1:16" x14ac:dyDescent="0.35">
      <c r="A102" s="1"/>
      <c r="B102" s="13"/>
      <c r="C102" s="13"/>
      <c r="D102" s="13"/>
      <c r="E102" s="13"/>
      <c r="F102" s="13"/>
      <c r="G102" s="13"/>
      <c r="H102" s="14"/>
      <c r="I102" s="14"/>
      <c r="J102" s="14"/>
      <c r="K102" s="14"/>
      <c r="L102" s="14"/>
      <c r="M102" s="14"/>
      <c r="N102" s="2"/>
      <c r="O102" s="15"/>
      <c r="P102" s="13"/>
    </row>
    <row r="103" spans="1:16" x14ac:dyDescent="0.35">
      <c r="A103" s="1"/>
      <c r="B103" s="13"/>
      <c r="C103" s="13"/>
      <c r="D103" s="13"/>
      <c r="E103" s="13"/>
      <c r="F103" s="13"/>
      <c r="G103" s="13"/>
      <c r="H103" s="14"/>
      <c r="I103" s="14"/>
      <c r="J103" s="14"/>
      <c r="K103" s="14"/>
      <c r="L103" s="14"/>
      <c r="M103" s="14"/>
      <c r="N103" s="2"/>
      <c r="O103" s="15"/>
      <c r="P103" s="13"/>
    </row>
    <row r="104" spans="1:16" x14ac:dyDescent="0.35">
      <c r="A104" s="1"/>
      <c r="B104" s="13"/>
      <c r="C104" s="13"/>
      <c r="D104" s="13"/>
      <c r="E104" s="13"/>
      <c r="F104" s="13"/>
      <c r="G104" s="13"/>
      <c r="H104" s="14"/>
      <c r="I104" s="14"/>
      <c r="J104" s="14"/>
      <c r="K104" s="14"/>
      <c r="L104" s="14"/>
      <c r="M104" s="14"/>
      <c r="N104" s="2"/>
      <c r="O104" s="15"/>
      <c r="P104" s="13"/>
    </row>
    <row r="105" spans="1:16" x14ac:dyDescent="0.35">
      <c r="A105" s="1"/>
      <c r="B105" s="13"/>
      <c r="C105" s="13"/>
      <c r="D105" s="13"/>
      <c r="E105" s="13"/>
      <c r="F105" s="13"/>
      <c r="G105" s="13"/>
      <c r="H105" s="14"/>
      <c r="I105" s="14"/>
      <c r="J105" s="14"/>
      <c r="K105" s="14"/>
      <c r="L105" s="14"/>
      <c r="M105" s="14"/>
      <c r="N105" s="2"/>
      <c r="O105" s="15"/>
      <c r="P105" s="13"/>
    </row>
    <row r="106" spans="1:16" x14ac:dyDescent="0.35">
      <c r="A106" s="1"/>
      <c r="B106" s="13"/>
      <c r="C106" s="13"/>
      <c r="D106" s="13"/>
      <c r="E106" s="13"/>
      <c r="F106" s="13"/>
      <c r="G106" s="13"/>
      <c r="H106" s="14"/>
      <c r="I106" s="14"/>
      <c r="J106" s="14"/>
      <c r="K106" s="14"/>
      <c r="L106" s="14"/>
      <c r="M106" s="14"/>
      <c r="N106" s="2"/>
      <c r="O106" s="15"/>
      <c r="P106" s="13"/>
    </row>
    <row r="107" spans="1:16" x14ac:dyDescent="0.35">
      <c r="A107" s="1"/>
      <c r="B107" s="13"/>
      <c r="C107" s="13"/>
      <c r="D107" s="13"/>
      <c r="E107" s="13"/>
      <c r="F107" s="13"/>
      <c r="G107" s="13"/>
      <c r="H107" s="14"/>
      <c r="I107" s="14"/>
      <c r="J107" s="14"/>
      <c r="K107" s="14"/>
      <c r="L107" s="14"/>
      <c r="M107" s="14"/>
      <c r="N107" s="2"/>
      <c r="O107" s="15"/>
      <c r="P107" s="13"/>
    </row>
    <row r="108" spans="1:16" x14ac:dyDescent="0.35">
      <c r="A108" s="1"/>
      <c r="B108" s="13"/>
      <c r="C108" s="13"/>
      <c r="D108" s="13"/>
      <c r="E108" s="13"/>
      <c r="F108" s="13"/>
      <c r="G108" s="13"/>
      <c r="H108" s="14"/>
      <c r="I108" s="14"/>
      <c r="J108" s="14"/>
      <c r="K108" s="14"/>
      <c r="L108" s="14"/>
      <c r="M108" s="14"/>
      <c r="N108" s="2"/>
      <c r="O108" s="15"/>
      <c r="P108" s="13"/>
    </row>
    <row r="109" spans="1:16" x14ac:dyDescent="0.35">
      <c r="A109" s="1"/>
      <c r="B109" s="13"/>
      <c r="C109" s="13"/>
      <c r="D109" s="13"/>
      <c r="E109" s="13"/>
      <c r="F109" s="13"/>
      <c r="G109" s="13"/>
      <c r="H109" s="14"/>
      <c r="I109" s="14"/>
      <c r="J109" s="14"/>
      <c r="K109" s="14"/>
      <c r="L109" s="14"/>
      <c r="M109" s="14"/>
      <c r="N109" s="2"/>
      <c r="O109" s="15"/>
      <c r="P109" s="13"/>
    </row>
    <row r="110" spans="1:16" x14ac:dyDescent="0.35">
      <c r="A110" s="1"/>
      <c r="B110" s="13"/>
      <c r="C110" s="13"/>
      <c r="D110" s="13"/>
      <c r="E110" s="13"/>
      <c r="F110" s="13"/>
      <c r="G110" s="13"/>
      <c r="H110" s="14"/>
      <c r="I110" s="14"/>
      <c r="J110" s="14"/>
      <c r="K110" s="14"/>
      <c r="L110" s="14"/>
      <c r="M110" s="14"/>
      <c r="N110" s="2"/>
      <c r="O110" s="15"/>
      <c r="P110" s="13"/>
    </row>
    <row r="111" spans="1:16" x14ac:dyDescent="0.35">
      <c r="A111" s="1"/>
      <c r="B111" s="13"/>
      <c r="C111" s="13"/>
      <c r="D111" s="13"/>
      <c r="E111" s="13"/>
      <c r="F111" s="13"/>
      <c r="G111" s="13"/>
      <c r="H111" s="14"/>
      <c r="I111" s="14"/>
      <c r="J111" s="14"/>
      <c r="K111" s="14"/>
      <c r="L111" s="14"/>
      <c r="M111" s="14"/>
      <c r="N111" s="2"/>
      <c r="O111" s="15"/>
      <c r="P111" s="13"/>
    </row>
    <row r="112" spans="1:16" x14ac:dyDescent="0.35">
      <c r="A112" s="1"/>
      <c r="B112" s="13"/>
      <c r="C112" s="13"/>
      <c r="D112" s="13"/>
      <c r="E112" s="13"/>
      <c r="F112" s="13"/>
      <c r="G112" s="13"/>
      <c r="H112" s="14"/>
      <c r="I112" s="14"/>
      <c r="J112" s="14"/>
      <c r="K112" s="14"/>
      <c r="L112" s="14"/>
      <c r="M112" s="14"/>
      <c r="N112" s="2"/>
      <c r="O112" s="15"/>
      <c r="P112" s="13"/>
    </row>
    <row r="113" spans="1:16" x14ac:dyDescent="0.35">
      <c r="A113" s="1"/>
      <c r="B113" s="13"/>
      <c r="C113" s="13"/>
      <c r="D113" s="13"/>
      <c r="E113" s="13"/>
      <c r="F113" s="13"/>
      <c r="G113" s="13"/>
      <c r="H113" s="14"/>
      <c r="I113" s="14"/>
      <c r="J113" s="14"/>
      <c r="K113" s="14"/>
      <c r="L113" s="14"/>
      <c r="M113" s="14"/>
      <c r="N113" s="2"/>
      <c r="O113" s="15"/>
      <c r="P113" s="13"/>
    </row>
    <row r="114" spans="1:16" x14ac:dyDescent="0.35">
      <c r="A114" s="1"/>
      <c r="B114" s="13"/>
      <c r="C114" s="13"/>
      <c r="D114" s="13"/>
      <c r="E114" s="13"/>
      <c r="F114" s="13"/>
      <c r="G114" s="13"/>
      <c r="H114" s="14"/>
      <c r="I114" s="14"/>
      <c r="J114" s="14"/>
      <c r="K114" s="14"/>
      <c r="L114" s="14"/>
      <c r="M114" s="14"/>
      <c r="N114" s="2"/>
      <c r="O114" s="15"/>
      <c r="P114" s="13"/>
    </row>
    <row r="115" spans="1:16" x14ac:dyDescent="0.35">
      <c r="A115" s="1"/>
      <c r="B115" s="13"/>
      <c r="C115" s="13"/>
      <c r="D115" s="13"/>
      <c r="E115" s="13"/>
      <c r="F115" s="13"/>
      <c r="G115" s="13"/>
      <c r="H115" s="14"/>
      <c r="I115" s="14"/>
      <c r="J115" s="14"/>
      <c r="K115" s="14"/>
      <c r="L115" s="14"/>
      <c r="M115" s="14"/>
      <c r="N115" s="2"/>
      <c r="O115" s="15"/>
      <c r="P115" s="13"/>
    </row>
    <row r="116" spans="1:16" x14ac:dyDescent="0.35">
      <c r="A116" s="1"/>
      <c r="B116" s="13"/>
      <c r="C116" s="13"/>
      <c r="D116" s="13"/>
      <c r="E116" s="13"/>
      <c r="F116" s="13"/>
      <c r="G116" s="13"/>
      <c r="H116" s="14"/>
      <c r="I116" s="14"/>
      <c r="J116" s="14"/>
      <c r="K116" s="14"/>
      <c r="L116" s="14"/>
      <c r="M116" s="14"/>
      <c r="N116" s="2"/>
      <c r="O116" s="15"/>
      <c r="P116" s="13"/>
    </row>
    <row r="117" spans="1:16" x14ac:dyDescent="0.35">
      <c r="A117" s="1"/>
      <c r="B117" s="13"/>
      <c r="C117" s="13"/>
      <c r="D117" s="13"/>
      <c r="E117" s="13"/>
      <c r="F117" s="13"/>
      <c r="G117" s="13"/>
      <c r="H117" s="14"/>
      <c r="I117" s="14"/>
      <c r="J117" s="14"/>
      <c r="K117" s="14"/>
      <c r="L117" s="14"/>
      <c r="M117" s="14"/>
      <c r="N117" s="2"/>
      <c r="O117" s="15"/>
      <c r="P117" s="13"/>
    </row>
    <row r="118" spans="1:16" x14ac:dyDescent="0.35">
      <c r="A118" s="1"/>
      <c r="B118" s="13"/>
      <c r="C118" s="13"/>
      <c r="D118" s="13"/>
      <c r="E118" s="13"/>
      <c r="F118" s="13"/>
      <c r="G118" s="13"/>
      <c r="H118" s="14"/>
      <c r="I118" s="14"/>
      <c r="J118" s="14"/>
      <c r="K118" s="14"/>
      <c r="L118" s="14"/>
      <c r="M118" s="14"/>
      <c r="N118" s="2"/>
      <c r="O118" s="15"/>
      <c r="P118" s="13"/>
    </row>
    <row r="119" spans="1:16" x14ac:dyDescent="0.35">
      <c r="A119" s="1"/>
      <c r="B119" s="13"/>
      <c r="C119" s="13"/>
      <c r="D119" s="13"/>
      <c r="E119" s="13"/>
      <c r="F119" s="13"/>
      <c r="G119" s="13"/>
      <c r="H119" s="14"/>
      <c r="I119" s="14"/>
      <c r="J119" s="14"/>
      <c r="K119" s="14"/>
      <c r="L119" s="14"/>
      <c r="M119" s="14"/>
      <c r="N119" s="2"/>
      <c r="O119" s="15"/>
      <c r="P119" s="13"/>
    </row>
    <row r="120" spans="1:16" x14ac:dyDescent="0.35">
      <c r="A120" s="1"/>
      <c r="B120" s="13"/>
      <c r="C120" s="13"/>
      <c r="D120" s="13"/>
      <c r="E120" s="13"/>
      <c r="F120" s="13"/>
      <c r="G120" s="13"/>
      <c r="H120" s="14"/>
      <c r="I120" s="14"/>
      <c r="J120" s="14"/>
      <c r="K120" s="14"/>
      <c r="L120" s="14"/>
      <c r="M120" s="14"/>
      <c r="N120" s="2"/>
      <c r="O120" s="15"/>
      <c r="P120" s="13"/>
    </row>
    <row r="121" spans="1:16" x14ac:dyDescent="0.35">
      <c r="A121" s="1"/>
      <c r="B121" s="13"/>
      <c r="C121" s="13"/>
      <c r="D121" s="13"/>
      <c r="E121" s="13"/>
      <c r="F121" s="13"/>
      <c r="G121" s="13"/>
      <c r="H121" s="14"/>
      <c r="I121" s="14"/>
      <c r="J121" s="14"/>
      <c r="K121" s="14"/>
      <c r="L121" s="14"/>
      <c r="M121" s="14"/>
      <c r="N121" s="2"/>
      <c r="O121" s="15"/>
      <c r="P121" s="13"/>
    </row>
    <row r="122" spans="1:16" x14ac:dyDescent="0.35">
      <c r="A122" s="1"/>
      <c r="B122" s="13"/>
      <c r="C122" s="13"/>
      <c r="D122" s="13"/>
      <c r="E122" s="13"/>
      <c r="F122" s="13"/>
      <c r="G122" s="13"/>
      <c r="H122" s="14"/>
      <c r="I122" s="14"/>
      <c r="J122" s="14"/>
      <c r="K122" s="14"/>
      <c r="L122" s="14"/>
      <c r="M122" s="14"/>
      <c r="N122" s="2"/>
      <c r="O122" s="15"/>
      <c r="P122" s="13"/>
    </row>
    <row r="123" spans="1:16" x14ac:dyDescent="0.35">
      <c r="A123" s="1"/>
      <c r="B123" s="13"/>
      <c r="C123" s="13"/>
      <c r="D123" s="13"/>
      <c r="E123" s="13"/>
      <c r="F123" s="13"/>
      <c r="G123" s="13"/>
      <c r="H123" s="14"/>
      <c r="I123" s="14"/>
      <c r="J123" s="14"/>
      <c r="K123" s="14"/>
      <c r="L123" s="14"/>
      <c r="M123" s="14"/>
      <c r="N123" s="2"/>
      <c r="O123" s="15"/>
      <c r="P123" s="13"/>
    </row>
    <row r="124" spans="1:16" x14ac:dyDescent="0.35">
      <c r="A124" s="1"/>
      <c r="B124" s="13"/>
      <c r="C124" s="13"/>
      <c r="D124" s="13"/>
      <c r="E124" s="13"/>
      <c r="F124" s="13"/>
      <c r="G124" s="13"/>
      <c r="H124" s="14"/>
      <c r="I124" s="14"/>
      <c r="J124" s="14"/>
      <c r="K124" s="14"/>
      <c r="L124" s="14"/>
      <c r="M124" s="14"/>
      <c r="N124" s="2"/>
      <c r="O124" s="15"/>
      <c r="P124" s="13"/>
    </row>
    <row r="125" spans="1:16" x14ac:dyDescent="0.35">
      <c r="A125" s="1"/>
      <c r="B125" s="13"/>
      <c r="C125" s="13"/>
      <c r="D125" s="13"/>
      <c r="E125" s="13"/>
      <c r="F125" s="13"/>
      <c r="G125" s="13"/>
      <c r="H125" s="14"/>
      <c r="I125" s="14"/>
      <c r="J125" s="14"/>
      <c r="K125" s="14"/>
      <c r="L125" s="14"/>
      <c r="M125" s="14"/>
      <c r="N125" s="2"/>
      <c r="O125" s="15"/>
      <c r="P125" s="13"/>
    </row>
    <row r="126" spans="1:16" x14ac:dyDescent="0.35">
      <c r="A126" s="1"/>
      <c r="B126" s="13"/>
      <c r="C126" s="13"/>
      <c r="D126" s="13"/>
      <c r="E126" s="13"/>
      <c r="F126" s="13"/>
      <c r="G126" s="13"/>
      <c r="H126" s="14"/>
      <c r="I126" s="14"/>
      <c r="J126" s="14"/>
      <c r="K126" s="14"/>
      <c r="L126" s="14"/>
      <c r="M126" s="14"/>
      <c r="N126" s="2"/>
      <c r="O126" s="15"/>
      <c r="P126" s="13"/>
    </row>
    <row r="127" spans="1:16" x14ac:dyDescent="0.35">
      <c r="A127" s="1"/>
      <c r="B127" s="13"/>
      <c r="C127" s="13"/>
      <c r="D127" s="13"/>
      <c r="E127" s="13"/>
      <c r="F127" s="13"/>
      <c r="G127" s="13"/>
      <c r="H127" s="14"/>
      <c r="I127" s="14"/>
      <c r="J127" s="14"/>
      <c r="K127" s="14"/>
      <c r="L127" s="14"/>
      <c r="M127" s="14"/>
      <c r="N127" s="2"/>
      <c r="O127" s="15"/>
      <c r="P127" s="13"/>
    </row>
    <row r="128" spans="1:16" x14ac:dyDescent="0.35">
      <c r="A128" s="1"/>
      <c r="B128" s="13"/>
      <c r="C128" s="13"/>
      <c r="D128" s="13"/>
      <c r="E128" s="13"/>
      <c r="F128" s="13"/>
      <c r="G128" s="13"/>
      <c r="H128" s="14"/>
      <c r="I128" s="14"/>
      <c r="J128" s="14"/>
      <c r="K128" s="14"/>
      <c r="L128" s="14"/>
      <c r="M128" s="14"/>
      <c r="N128" s="2"/>
      <c r="O128" s="15"/>
      <c r="P128" s="13"/>
    </row>
    <row r="129" spans="1:16" x14ac:dyDescent="0.35">
      <c r="A129" s="1"/>
      <c r="B129" s="13"/>
      <c r="C129" s="13"/>
      <c r="D129" s="13"/>
      <c r="E129" s="13"/>
      <c r="F129" s="13"/>
      <c r="G129" s="13"/>
      <c r="H129" s="14"/>
      <c r="I129" s="14"/>
      <c r="J129" s="14"/>
      <c r="K129" s="14"/>
      <c r="L129" s="14"/>
      <c r="M129" s="14"/>
      <c r="N129" s="2"/>
      <c r="O129" s="15"/>
      <c r="P129" s="13"/>
    </row>
    <row r="130" spans="1:16" x14ac:dyDescent="0.35">
      <c r="A130" s="1"/>
      <c r="B130" s="13"/>
      <c r="C130" s="13"/>
      <c r="D130" s="13"/>
      <c r="E130" s="13"/>
      <c r="F130" s="13"/>
      <c r="G130" s="13"/>
      <c r="H130" s="14"/>
      <c r="I130" s="14"/>
      <c r="J130" s="14"/>
      <c r="K130" s="14"/>
      <c r="L130" s="14"/>
      <c r="M130" s="14"/>
      <c r="N130" s="2"/>
      <c r="O130" s="15"/>
      <c r="P130" s="13"/>
    </row>
    <row r="131" spans="1:16" x14ac:dyDescent="0.35">
      <c r="A131" s="1"/>
      <c r="B131" s="13"/>
      <c r="C131" s="13"/>
      <c r="D131" s="13"/>
      <c r="E131" s="13"/>
      <c r="F131" s="13"/>
      <c r="G131" s="13"/>
      <c r="H131" s="14"/>
      <c r="I131" s="14"/>
      <c r="J131" s="14"/>
      <c r="K131" s="14"/>
      <c r="L131" s="14"/>
      <c r="M131" s="14"/>
      <c r="N131" s="2"/>
      <c r="O131" s="15"/>
      <c r="P131" s="13"/>
    </row>
    <row r="132" spans="1:16" x14ac:dyDescent="0.35">
      <c r="A132" s="1"/>
      <c r="B132" s="13"/>
      <c r="C132" s="13"/>
      <c r="D132" s="13"/>
      <c r="E132" s="13"/>
      <c r="F132" s="13"/>
      <c r="G132" s="13"/>
      <c r="H132" s="14"/>
      <c r="I132" s="14"/>
      <c r="J132" s="14"/>
      <c r="K132" s="14"/>
      <c r="L132" s="14"/>
      <c r="M132" s="14"/>
      <c r="N132" s="2"/>
      <c r="O132" s="15"/>
      <c r="P132" s="13"/>
    </row>
    <row r="133" spans="1:16" x14ac:dyDescent="0.35">
      <c r="A133" s="1"/>
      <c r="B133" s="13"/>
      <c r="C133" s="13"/>
      <c r="D133" s="13"/>
      <c r="E133" s="13"/>
      <c r="F133" s="13"/>
      <c r="G133" s="13"/>
      <c r="H133" s="14"/>
      <c r="I133" s="14"/>
      <c r="J133" s="14"/>
      <c r="K133" s="14"/>
      <c r="L133" s="14"/>
      <c r="M133" s="14"/>
      <c r="N133" s="2"/>
      <c r="O133" s="15"/>
      <c r="P133" s="13"/>
    </row>
    <row r="134" spans="1:16" x14ac:dyDescent="0.35">
      <c r="A134" s="1"/>
      <c r="B134" s="13"/>
      <c r="C134" s="13"/>
      <c r="D134" s="13"/>
      <c r="E134" s="13"/>
      <c r="F134" s="13"/>
      <c r="G134" s="13"/>
      <c r="H134" s="14"/>
      <c r="I134" s="14"/>
      <c r="J134" s="14"/>
      <c r="K134" s="14"/>
      <c r="L134" s="14"/>
      <c r="M134" s="14"/>
      <c r="N134" s="2"/>
      <c r="O134" s="15"/>
      <c r="P134" s="13"/>
    </row>
    <row r="135" spans="1:16" x14ac:dyDescent="0.35">
      <c r="A135" s="1"/>
      <c r="B135" s="13"/>
      <c r="C135" s="13"/>
      <c r="D135" s="13"/>
      <c r="E135" s="13"/>
      <c r="F135" s="13"/>
      <c r="G135" s="13"/>
      <c r="H135" s="14"/>
      <c r="I135" s="14"/>
      <c r="J135" s="14"/>
      <c r="K135" s="14"/>
      <c r="L135" s="14"/>
      <c r="M135" s="14"/>
      <c r="N135" s="2"/>
      <c r="O135" s="15"/>
      <c r="P135" s="13"/>
    </row>
    <row r="136" spans="1:16" x14ac:dyDescent="0.35">
      <c r="A136" s="1"/>
      <c r="B136" s="13"/>
      <c r="C136" s="13"/>
      <c r="D136" s="13"/>
      <c r="E136" s="13"/>
      <c r="F136" s="13"/>
      <c r="G136" s="13"/>
      <c r="H136" s="14"/>
      <c r="I136" s="14"/>
      <c r="J136" s="14"/>
      <c r="K136" s="14"/>
      <c r="L136" s="14"/>
      <c r="M136" s="14"/>
      <c r="N136" s="2"/>
      <c r="O136" s="15"/>
      <c r="P136" s="13"/>
    </row>
    <row r="137" spans="1:16" x14ac:dyDescent="0.35">
      <c r="A137" s="1"/>
      <c r="B137" s="13"/>
      <c r="C137" s="13"/>
      <c r="D137" s="13"/>
      <c r="E137" s="13"/>
      <c r="F137" s="13"/>
      <c r="G137" s="13"/>
      <c r="H137" s="14"/>
      <c r="I137" s="14"/>
      <c r="J137" s="14"/>
      <c r="K137" s="14"/>
      <c r="L137" s="14"/>
      <c r="M137" s="14"/>
      <c r="N137" s="2"/>
      <c r="O137" s="15"/>
      <c r="P137" s="13"/>
    </row>
    <row r="138" spans="1:16" x14ac:dyDescent="0.35">
      <c r="A138" s="1"/>
      <c r="B138" s="13"/>
      <c r="C138" s="13"/>
      <c r="D138" s="13"/>
      <c r="E138" s="13"/>
      <c r="F138" s="13"/>
      <c r="G138" s="13"/>
      <c r="H138" s="14"/>
      <c r="I138" s="14"/>
      <c r="J138" s="14"/>
      <c r="K138" s="14"/>
      <c r="L138" s="14"/>
      <c r="M138" s="14"/>
      <c r="N138" s="2"/>
      <c r="O138" s="15"/>
      <c r="P138" s="13"/>
    </row>
    <row r="139" spans="1:16" x14ac:dyDescent="0.35">
      <c r="A139" s="1"/>
      <c r="B139" s="13"/>
      <c r="C139" s="13"/>
      <c r="D139" s="13"/>
      <c r="E139" s="13"/>
      <c r="F139" s="13"/>
      <c r="G139" s="13"/>
      <c r="H139" s="14"/>
      <c r="I139" s="14"/>
      <c r="J139" s="14"/>
      <c r="K139" s="14"/>
      <c r="L139" s="14"/>
      <c r="M139" s="14"/>
      <c r="N139" s="2"/>
      <c r="O139" s="15"/>
      <c r="P139" s="13"/>
    </row>
    <row r="140" spans="1:16" x14ac:dyDescent="0.35">
      <c r="A140" s="1"/>
      <c r="B140" s="13"/>
      <c r="C140" s="13"/>
      <c r="D140" s="13"/>
      <c r="E140" s="13"/>
      <c r="F140" s="13"/>
      <c r="G140" s="13"/>
      <c r="H140" s="14"/>
      <c r="I140" s="14"/>
      <c r="J140" s="14"/>
      <c r="K140" s="14"/>
      <c r="L140" s="14"/>
      <c r="M140" s="14"/>
      <c r="N140" s="2"/>
      <c r="O140" s="15"/>
      <c r="P140" s="13"/>
    </row>
    <row r="141" spans="1:16" x14ac:dyDescent="0.35">
      <c r="A141" s="1"/>
      <c r="B141" s="13"/>
      <c r="C141" s="13"/>
      <c r="D141" s="13"/>
      <c r="E141" s="13"/>
      <c r="F141" s="13"/>
      <c r="G141" s="13"/>
      <c r="H141" s="14"/>
      <c r="I141" s="14"/>
      <c r="J141" s="14"/>
      <c r="K141" s="14"/>
      <c r="L141" s="14"/>
      <c r="M141" s="14"/>
      <c r="N141" s="2"/>
      <c r="O141" s="15"/>
      <c r="P141" s="13"/>
    </row>
    <row r="142" spans="1:16" x14ac:dyDescent="0.35">
      <c r="A142" s="1"/>
      <c r="B142" s="13"/>
      <c r="C142" s="13"/>
      <c r="D142" s="13"/>
      <c r="E142" s="13"/>
      <c r="F142" s="13"/>
      <c r="G142" s="13"/>
      <c r="H142" s="14"/>
      <c r="I142" s="14"/>
      <c r="J142" s="14"/>
      <c r="K142" s="14"/>
      <c r="L142" s="14"/>
      <c r="M142" s="14"/>
      <c r="N142" s="2"/>
      <c r="O142" s="15"/>
      <c r="P142" s="13"/>
    </row>
    <row r="143" spans="1:16" x14ac:dyDescent="0.35">
      <c r="A143" s="1"/>
      <c r="B143" s="13"/>
      <c r="C143" s="13"/>
      <c r="D143" s="13"/>
      <c r="E143" s="13"/>
      <c r="F143" s="13"/>
      <c r="G143" s="13"/>
      <c r="H143" s="14"/>
      <c r="I143" s="14"/>
      <c r="J143" s="14"/>
      <c r="K143" s="14"/>
      <c r="L143" s="14"/>
      <c r="M143" s="14"/>
      <c r="N143" s="2"/>
      <c r="O143" s="15"/>
      <c r="P143" s="13"/>
    </row>
    <row r="144" spans="1:16" x14ac:dyDescent="0.35">
      <c r="A144" s="1"/>
      <c r="B144" s="13"/>
      <c r="C144" s="13"/>
      <c r="D144" s="13"/>
      <c r="E144" s="13"/>
      <c r="F144" s="13"/>
      <c r="G144" s="13"/>
      <c r="H144" s="14"/>
      <c r="I144" s="14"/>
      <c r="J144" s="14"/>
      <c r="K144" s="14"/>
      <c r="L144" s="14"/>
      <c r="M144" s="14"/>
      <c r="N144" s="2"/>
      <c r="O144" s="15"/>
      <c r="P144" s="13"/>
    </row>
    <row r="145" spans="1:16" x14ac:dyDescent="0.35">
      <c r="A145" s="1"/>
      <c r="B145" s="13"/>
      <c r="C145" s="13"/>
      <c r="D145" s="13"/>
      <c r="E145" s="13"/>
      <c r="F145" s="13"/>
      <c r="G145" s="13"/>
      <c r="H145" s="14"/>
      <c r="I145" s="14"/>
      <c r="J145" s="14"/>
      <c r="K145" s="14"/>
      <c r="L145" s="14"/>
      <c r="M145" s="14"/>
      <c r="N145" s="2"/>
      <c r="O145" s="15"/>
      <c r="P145" s="13"/>
    </row>
    <row r="146" spans="1:16" x14ac:dyDescent="0.35">
      <c r="A146" s="1"/>
      <c r="B146" s="13"/>
      <c r="C146" s="13"/>
      <c r="D146" s="13"/>
      <c r="E146" s="13"/>
      <c r="F146" s="13"/>
      <c r="G146" s="13"/>
      <c r="H146" s="14"/>
      <c r="I146" s="14"/>
      <c r="J146" s="14"/>
      <c r="K146" s="14"/>
      <c r="L146" s="14"/>
      <c r="M146" s="14"/>
      <c r="N146" s="2"/>
      <c r="O146" s="15"/>
      <c r="P146" s="13"/>
    </row>
    <row r="147" spans="1:16" x14ac:dyDescent="0.35">
      <c r="A147" s="1"/>
      <c r="B147" s="13"/>
      <c r="C147" s="13"/>
      <c r="D147" s="13"/>
      <c r="E147" s="13"/>
      <c r="F147" s="13"/>
      <c r="G147" s="13"/>
      <c r="H147" s="14"/>
      <c r="I147" s="14"/>
      <c r="J147" s="14"/>
      <c r="K147" s="14"/>
      <c r="L147" s="14"/>
      <c r="M147" s="14"/>
      <c r="N147" s="2"/>
      <c r="O147" s="15"/>
      <c r="P147" s="13"/>
    </row>
    <row r="148" spans="1:16" x14ac:dyDescent="0.35">
      <c r="A148" s="1"/>
      <c r="B148" s="13"/>
      <c r="C148" s="13"/>
      <c r="D148" s="13"/>
      <c r="E148" s="13"/>
      <c r="F148" s="13"/>
      <c r="G148" s="13"/>
      <c r="H148" s="14"/>
      <c r="I148" s="14"/>
      <c r="J148" s="14"/>
      <c r="K148" s="14"/>
      <c r="L148" s="14"/>
      <c r="M148" s="14"/>
      <c r="N148" s="2"/>
      <c r="O148" s="15"/>
      <c r="P148" s="13"/>
    </row>
    <row r="149" spans="1:16" x14ac:dyDescent="0.35">
      <c r="A149" s="1"/>
      <c r="B149" s="13"/>
      <c r="C149" s="13"/>
      <c r="D149" s="13"/>
      <c r="E149" s="13"/>
      <c r="F149" s="13"/>
      <c r="G149" s="13"/>
      <c r="H149" s="14"/>
      <c r="I149" s="14"/>
      <c r="J149" s="14"/>
      <c r="K149" s="14"/>
      <c r="L149" s="14"/>
      <c r="M149" s="14"/>
      <c r="N149" s="2"/>
      <c r="O149" s="15"/>
      <c r="P149" s="13"/>
    </row>
    <row r="150" spans="1:16" x14ac:dyDescent="0.35">
      <c r="A150" s="1"/>
      <c r="B150" s="13"/>
      <c r="C150" s="13"/>
      <c r="D150" s="13"/>
      <c r="E150" s="13"/>
      <c r="F150" s="13"/>
      <c r="G150" s="13"/>
      <c r="H150" s="14"/>
      <c r="I150" s="14"/>
      <c r="J150" s="14"/>
      <c r="K150" s="14"/>
      <c r="L150" s="14"/>
      <c r="M150" s="14"/>
      <c r="N150" s="2"/>
      <c r="O150" s="15"/>
      <c r="P150" s="13"/>
    </row>
    <row r="151" spans="1:16" x14ac:dyDescent="0.35">
      <c r="A151" s="1"/>
      <c r="B151" s="13"/>
      <c r="C151" s="13"/>
      <c r="D151" s="13"/>
      <c r="E151" s="13"/>
      <c r="F151" s="13"/>
      <c r="G151" s="13"/>
      <c r="H151" s="14"/>
      <c r="I151" s="14"/>
      <c r="J151" s="14"/>
      <c r="K151" s="14"/>
      <c r="L151" s="14"/>
      <c r="M151" s="14"/>
      <c r="N151" s="2"/>
      <c r="O151" s="15"/>
      <c r="P151" s="13"/>
    </row>
    <row r="152" spans="1:16" x14ac:dyDescent="0.35">
      <c r="A152" s="1"/>
      <c r="B152" s="13"/>
      <c r="C152" s="13"/>
      <c r="D152" s="13"/>
      <c r="E152" s="13"/>
      <c r="F152" s="13"/>
      <c r="G152" s="13"/>
      <c r="H152" s="14"/>
      <c r="I152" s="14"/>
      <c r="J152" s="14"/>
      <c r="K152" s="14"/>
      <c r="L152" s="14"/>
      <c r="M152" s="14"/>
      <c r="N152" s="2"/>
      <c r="O152" s="15"/>
      <c r="P152" s="13"/>
    </row>
    <row r="153" spans="1:16" x14ac:dyDescent="0.35">
      <c r="A153" s="1"/>
      <c r="B153" s="13"/>
      <c r="C153" s="13"/>
      <c r="D153" s="13"/>
      <c r="E153" s="13"/>
      <c r="F153" s="13"/>
      <c r="G153" s="13"/>
      <c r="H153" s="14"/>
      <c r="I153" s="14"/>
      <c r="J153" s="14"/>
      <c r="K153" s="14"/>
      <c r="L153" s="14"/>
      <c r="M153" s="14"/>
      <c r="N153" s="2"/>
      <c r="O153" s="15"/>
      <c r="P153" s="13"/>
    </row>
    <row r="154" spans="1:16" x14ac:dyDescent="0.35">
      <c r="A154" s="1"/>
      <c r="B154" s="13"/>
      <c r="C154" s="13"/>
      <c r="D154" s="13"/>
      <c r="E154" s="13"/>
      <c r="F154" s="13"/>
      <c r="G154" s="13"/>
      <c r="H154" s="14"/>
      <c r="I154" s="14"/>
      <c r="J154" s="14"/>
      <c r="K154" s="14"/>
      <c r="L154" s="14"/>
      <c r="M154" s="14"/>
      <c r="N154" s="2"/>
      <c r="O154" s="15"/>
      <c r="P154" s="13"/>
    </row>
    <row r="155" spans="1:16" x14ac:dyDescent="0.35">
      <c r="A155" s="1"/>
      <c r="B155" s="13"/>
      <c r="C155" s="13"/>
      <c r="D155" s="13"/>
      <c r="E155" s="13"/>
      <c r="F155" s="13"/>
      <c r="G155" s="13"/>
      <c r="H155" s="14"/>
      <c r="I155" s="14"/>
      <c r="J155" s="14"/>
      <c r="K155" s="14"/>
      <c r="L155" s="14"/>
      <c r="M155" s="14"/>
      <c r="N155" s="2"/>
      <c r="O155" s="15"/>
      <c r="P155" s="13"/>
    </row>
    <row r="156" spans="1:16" x14ac:dyDescent="0.35">
      <c r="A156" s="1"/>
      <c r="B156" s="13"/>
      <c r="C156" s="13"/>
      <c r="D156" s="13"/>
      <c r="E156" s="13"/>
      <c r="F156" s="13"/>
      <c r="G156" s="13"/>
      <c r="H156" s="14"/>
      <c r="I156" s="14"/>
      <c r="J156" s="14"/>
      <c r="K156" s="14"/>
      <c r="L156" s="14"/>
      <c r="M156" s="14"/>
      <c r="N156" s="2"/>
      <c r="O156" s="15"/>
      <c r="P156" s="13"/>
    </row>
    <row r="157" spans="1:16" x14ac:dyDescent="0.35">
      <c r="A157" s="1"/>
      <c r="B157" s="13"/>
      <c r="C157" s="13"/>
      <c r="D157" s="13"/>
      <c r="E157" s="13"/>
      <c r="F157" s="13"/>
      <c r="G157" s="13"/>
      <c r="H157" s="14"/>
      <c r="I157" s="14"/>
      <c r="J157" s="14"/>
      <c r="K157" s="14"/>
      <c r="L157" s="14"/>
      <c r="M157" s="14"/>
      <c r="N157" s="2"/>
      <c r="O157" s="15"/>
      <c r="P157" s="13"/>
    </row>
    <row r="158" spans="1:16" x14ac:dyDescent="0.35">
      <c r="A158" s="1"/>
      <c r="B158" s="13"/>
      <c r="C158" s="13"/>
      <c r="D158" s="13"/>
      <c r="E158" s="13"/>
      <c r="F158" s="13"/>
      <c r="G158" s="13"/>
      <c r="H158" s="14"/>
      <c r="I158" s="14"/>
      <c r="J158" s="14"/>
      <c r="K158" s="14"/>
      <c r="L158" s="14"/>
      <c r="M158" s="14"/>
      <c r="N158" s="2"/>
      <c r="O158" s="15"/>
      <c r="P158" s="13"/>
    </row>
    <row r="159" spans="1:16" x14ac:dyDescent="0.35">
      <c r="A159" s="1"/>
      <c r="B159" s="13"/>
      <c r="C159" s="13"/>
      <c r="D159" s="13"/>
      <c r="E159" s="13"/>
      <c r="F159" s="13"/>
      <c r="G159" s="13"/>
      <c r="H159" s="14"/>
      <c r="I159" s="14"/>
      <c r="J159" s="14"/>
      <c r="K159" s="14"/>
      <c r="L159" s="14"/>
      <c r="M159" s="14"/>
      <c r="N159" s="2"/>
      <c r="O159" s="15"/>
      <c r="P159" s="13"/>
    </row>
    <row r="160" spans="1:16" x14ac:dyDescent="0.35">
      <c r="A160" s="1"/>
      <c r="B160" s="13"/>
      <c r="C160" s="13"/>
      <c r="D160" s="13"/>
      <c r="E160" s="13"/>
      <c r="F160" s="13"/>
      <c r="G160" s="13"/>
      <c r="H160" s="14"/>
      <c r="I160" s="14"/>
      <c r="J160" s="14"/>
      <c r="K160" s="14"/>
      <c r="L160" s="14"/>
      <c r="M160" s="14"/>
      <c r="N160" s="2"/>
      <c r="O160" s="15"/>
      <c r="P160" s="13"/>
    </row>
    <row r="161" spans="1:16" x14ac:dyDescent="0.35">
      <c r="A161" s="1"/>
      <c r="B161" s="13"/>
      <c r="C161" s="13"/>
      <c r="D161" s="13"/>
      <c r="E161" s="13"/>
      <c r="F161" s="13"/>
      <c r="G161" s="13"/>
      <c r="H161" s="14"/>
      <c r="I161" s="14"/>
      <c r="J161" s="14"/>
      <c r="K161" s="14"/>
      <c r="L161" s="14"/>
      <c r="M161" s="14"/>
      <c r="N161" s="2"/>
      <c r="O161" s="15"/>
      <c r="P161" s="13"/>
    </row>
    <row r="162" spans="1:16" x14ac:dyDescent="0.35">
      <c r="A162" s="1"/>
      <c r="B162" s="13"/>
      <c r="C162" s="13"/>
      <c r="D162" s="13"/>
      <c r="E162" s="13"/>
      <c r="F162" s="13"/>
      <c r="G162" s="13"/>
      <c r="H162" s="14"/>
      <c r="I162" s="14"/>
      <c r="J162" s="14"/>
      <c r="K162" s="14"/>
      <c r="L162" s="14"/>
      <c r="M162" s="14"/>
      <c r="N162" s="2"/>
      <c r="O162" s="15"/>
      <c r="P162" s="13"/>
    </row>
    <row r="163" spans="1:16" x14ac:dyDescent="0.35">
      <c r="A163" s="1"/>
      <c r="B163" s="13"/>
      <c r="C163" s="13"/>
      <c r="D163" s="13"/>
      <c r="E163" s="13"/>
      <c r="F163" s="13"/>
      <c r="G163" s="13"/>
      <c r="H163" s="14"/>
      <c r="I163" s="14"/>
      <c r="J163" s="14"/>
      <c r="K163" s="14"/>
      <c r="L163" s="14"/>
      <c r="M163" s="14"/>
      <c r="N163" s="2"/>
      <c r="O163" s="15"/>
      <c r="P163" s="13"/>
    </row>
    <row r="164" spans="1:16" x14ac:dyDescent="0.35">
      <c r="A164" s="1"/>
      <c r="B164" s="13"/>
      <c r="C164" s="13"/>
      <c r="D164" s="13"/>
      <c r="E164" s="13"/>
      <c r="F164" s="13"/>
      <c r="G164" s="13"/>
      <c r="H164" s="14"/>
      <c r="I164" s="14"/>
      <c r="J164" s="14"/>
      <c r="K164" s="14"/>
      <c r="L164" s="14"/>
      <c r="M164" s="14"/>
      <c r="N164" s="2"/>
      <c r="O164" s="15"/>
      <c r="P164" s="13"/>
    </row>
    <row r="165" spans="1:16" x14ac:dyDescent="0.35">
      <c r="A165" s="1"/>
      <c r="B165" s="13"/>
      <c r="C165" s="13"/>
      <c r="D165" s="13"/>
      <c r="E165" s="13"/>
      <c r="F165" s="13"/>
      <c r="G165" s="13"/>
      <c r="H165" s="14"/>
      <c r="I165" s="14"/>
      <c r="J165" s="14"/>
      <c r="K165" s="14"/>
      <c r="L165" s="14"/>
      <c r="M165" s="14"/>
      <c r="N165" s="2"/>
      <c r="O165" s="15"/>
      <c r="P165" s="13"/>
    </row>
    <row r="166" spans="1:16" x14ac:dyDescent="0.35">
      <c r="A166" s="1"/>
      <c r="B166" s="13"/>
      <c r="C166" s="13"/>
      <c r="D166" s="13"/>
      <c r="E166" s="13"/>
      <c r="F166" s="13"/>
      <c r="G166" s="13"/>
      <c r="H166" s="14"/>
      <c r="I166" s="14"/>
      <c r="J166" s="14"/>
      <c r="K166" s="14"/>
      <c r="L166" s="14"/>
      <c r="M166" s="14"/>
      <c r="N166" s="2"/>
      <c r="O166" s="15"/>
      <c r="P166" s="13"/>
    </row>
    <row r="167" spans="1:16" x14ac:dyDescent="0.35">
      <c r="A167" s="1"/>
      <c r="B167" s="13"/>
      <c r="C167" s="13"/>
      <c r="D167" s="13"/>
      <c r="E167" s="13"/>
      <c r="F167" s="13"/>
      <c r="G167" s="13"/>
      <c r="H167" s="14"/>
      <c r="I167" s="14"/>
      <c r="J167" s="14"/>
      <c r="K167" s="14"/>
      <c r="L167" s="14"/>
      <c r="M167" s="14"/>
      <c r="N167" s="2"/>
      <c r="O167" s="15"/>
      <c r="P167" s="13"/>
    </row>
    <row r="168" spans="1:16" x14ac:dyDescent="0.35">
      <c r="A168" s="1"/>
      <c r="B168" s="13"/>
      <c r="C168" s="13"/>
      <c r="D168" s="13"/>
      <c r="E168" s="13"/>
      <c r="F168" s="13"/>
      <c r="G168" s="13"/>
      <c r="H168" s="14"/>
      <c r="I168" s="14"/>
      <c r="J168" s="14"/>
      <c r="K168" s="14"/>
      <c r="L168" s="14"/>
      <c r="M168" s="14"/>
      <c r="N168" s="2"/>
      <c r="O168" s="15"/>
      <c r="P168" s="13"/>
    </row>
    <row r="169" spans="1:16" x14ac:dyDescent="0.35">
      <c r="A169" s="1"/>
      <c r="B169" s="13"/>
      <c r="C169" s="13"/>
      <c r="D169" s="13"/>
      <c r="E169" s="13"/>
      <c r="F169" s="13"/>
      <c r="G169" s="13"/>
      <c r="H169" s="14"/>
      <c r="I169" s="14"/>
      <c r="J169" s="14"/>
      <c r="K169" s="14"/>
      <c r="L169" s="14"/>
      <c r="M169" s="14"/>
      <c r="N169" s="2"/>
      <c r="O169" s="15"/>
      <c r="P169" s="13"/>
    </row>
    <row r="170" spans="1:16" x14ac:dyDescent="0.35">
      <c r="A170" s="1"/>
      <c r="B170" s="13"/>
      <c r="C170" s="13"/>
      <c r="D170" s="13"/>
      <c r="E170" s="13"/>
      <c r="F170" s="13"/>
      <c r="G170" s="13"/>
      <c r="H170" s="14"/>
      <c r="I170" s="14"/>
      <c r="J170" s="14"/>
      <c r="K170" s="14"/>
      <c r="L170" s="14"/>
      <c r="M170" s="14"/>
      <c r="N170" s="2"/>
      <c r="O170" s="15"/>
      <c r="P170" s="13"/>
    </row>
    <row r="171" spans="1:16" x14ac:dyDescent="0.35">
      <c r="A171" s="1"/>
      <c r="B171" s="13"/>
      <c r="C171" s="13"/>
      <c r="D171" s="13"/>
      <c r="E171" s="13"/>
      <c r="F171" s="13"/>
      <c r="G171" s="13"/>
      <c r="H171" s="14"/>
      <c r="I171" s="14"/>
      <c r="J171" s="14"/>
      <c r="K171" s="14"/>
      <c r="L171" s="14"/>
      <c r="M171" s="14"/>
      <c r="N171" s="2"/>
      <c r="O171" s="15"/>
      <c r="P171" s="13"/>
    </row>
    <row r="172" spans="1:16" x14ac:dyDescent="0.35">
      <c r="A172" s="1"/>
      <c r="B172" s="13"/>
      <c r="C172" s="13"/>
      <c r="D172" s="13"/>
      <c r="E172" s="13"/>
      <c r="F172" s="13"/>
      <c r="G172" s="13"/>
      <c r="H172" s="14"/>
      <c r="I172" s="14"/>
      <c r="J172" s="14"/>
      <c r="K172" s="14"/>
      <c r="L172" s="14"/>
      <c r="M172" s="14"/>
      <c r="N172" s="2"/>
      <c r="O172" s="15"/>
      <c r="P172" s="13"/>
    </row>
    <row r="173" spans="1:16" x14ac:dyDescent="0.35">
      <c r="A173" s="1"/>
      <c r="B173" s="13"/>
      <c r="C173" s="13"/>
      <c r="D173" s="13"/>
      <c r="E173" s="13"/>
      <c r="F173" s="13"/>
      <c r="G173" s="13"/>
      <c r="H173" s="14"/>
      <c r="I173" s="14"/>
      <c r="J173" s="14"/>
      <c r="K173" s="14"/>
      <c r="L173" s="14"/>
      <c r="M173" s="14"/>
      <c r="N173" s="2"/>
      <c r="O173" s="15"/>
      <c r="P173" s="13"/>
    </row>
    <row r="174" spans="1:16" x14ac:dyDescent="0.35">
      <c r="A174" s="1"/>
      <c r="B174" s="13"/>
      <c r="C174" s="13"/>
      <c r="D174" s="13"/>
      <c r="E174" s="13"/>
      <c r="F174" s="13"/>
      <c r="G174" s="13"/>
      <c r="H174" s="14"/>
      <c r="I174" s="14"/>
      <c r="J174" s="14"/>
      <c r="K174" s="14"/>
      <c r="L174" s="14"/>
      <c r="M174" s="14"/>
      <c r="N174" s="2"/>
      <c r="O174" s="15"/>
      <c r="P174" s="13"/>
    </row>
    <row r="175" spans="1:16" x14ac:dyDescent="0.35">
      <c r="A175" s="1"/>
      <c r="B175" s="13"/>
      <c r="C175" s="13"/>
      <c r="D175" s="13"/>
      <c r="E175" s="13"/>
      <c r="F175" s="13"/>
      <c r="G175" s="13"/>
      <c r="H175" s="14"/>
      <c r="I175" s="14"/>
      <c r="J175" s="14"/>
      <c r="K175" s="14"/>
      <c r="L175" s="14"/>
      <c r="M175" s="14"/>
      <c r="N175" s="2"/>
      <c r="O175" s="15"/>
      <c r="P175" s="13"/>
    </row>
    <row r="176" spans="1:16" x14ac:dyDescent="0.35">
      <c r="A176" s="1"/>
      <c r="B176" s="13"/>
      <c r="C176" s="13"/>
      <c r="D176" s="13"/>
      <c r="E176" s="13"/>
      <c r="F176" s="13"/>
      <c r="G176" s="13"/>
      <c r="H176" s="14"/>
      <c r="I176" s="14"/>
      <c r="J176" s="14"/>
      <c r="K176" s="14"/>
      <c r="L176" s="14"/>
      <c r="M176" s="14"/>
      <c r="N176" s="2"/>
      <c r="O176" s="15"/>
      <c r="P176" s="13"/>
    </row>
    <row r="177" spans="1:16" x14ac:dyDescent="0.35">
      <c r="A177" s="1"/>
      <c r="B177" s="13"/>
      <c r="C177" s="13"/>
      <c r="D177" s="13"/>
      <c r="E177" s="13"/>
      <c r="F177" s="13"/>
      <c r="G177" s="13"/>
      <c r="H177" s="14"/>
      <c r="I177" s="14"/>
      <c r="J177" s="14"/>
      <c r="K177" s="14"/>
      <c r="L177" s="14"/>
      <c r="M177" s="14"/>
      <c r="N177" s="2"/>
      <c r="O177" s="15"/>
      <c r="P177" s="13"/>
    </row>
    <row r="178" spans="1:16" x14ac:dyDescent="0.35">
      <c r="A178" s="1"/>
      <c r="B178" s="13"/>
      <c r="C178" s="13"/>
      <c r="D178" s="13"/>
      <c r="E178" s="13"/>
      <c r="F178" s="13"/>
      <c r="G178" s="13"/>
      <c r="H178" s="14"/>
      <c r="I178" s="14"/>
      <c r="J178" s="14"/>
      <c r="K178" s="14"/>
      <c r="L178" s="14"/>
      <c r="M178" s="14"/>
      <c r="N178" s="2"/>
      <c r="O178" s="15"/>
      <c r="P178" s="13"/>
    </row>
    <row r="179" spans="1:16" x14ac:dyDescent="0.35">
      <c r="A179" s="1"/>
      <c r="B179" s="13"/>
      <c r="C179" s="13"/>
      <c r="D179" s="13"/>
      <c r="E179" s="13"/>
      <c r="F179" s="13"/>
      <c r="G179" s="13"/>
      <c r="H179" s="14"/>
      <c r="I179" s="14"/>
      <c r="J179" s="14"/>
      <c r="K179" s="14"/>
      <c r="L179" s="14"/>
      <c r="M179" s="14"/>
      <c r="N179" s="2"/>
      <c r="O179" s="15"/>
      <c r="P179" s="13"/>
    </row>
    <row r="180" spans="1:16" x14ac:dyDescent="0.35">
      <c r="A180" s="1"/>
      <c r="B180" s="13"/>
      <c r="C180" s="13"/>
      <c r="D180" s="13"/>
      <c r="E180" s="13"/>
      <c r="F180" s="13"/>
      <c r="G180" s="13"/>
      <c r="H180" s="14"/>
      <c r="I180" s="14"/>
      <c r="J180" s="14"/>
      <c r="K180" s="14"/>
      <c r="L180" s="14"/>
      <c r="M180" s="14"/>
      <c r="N180" s="2"/>
      <c r="O180" s="15"/>
      <c r="P180" s="13"/>
    </row>
    <row r="181" spans="1:16" x14ac:dyDescent="0.35">
      <c r="A181" s="3"/>
      <c r="B181" s="16"/>
      <c r="C181" s="16"/>
      <c r="D181" s="16"/>
      <c r="E181" s="16"/>
      <c r="F181" s="16"/>
      <c r="G181" s="16"/>
      <c r="H181" s="14"/>
      <c r="I181" s="14"/>
      <c r="J181" s="14"/>
      <c r="K181" s="14"/>
      <c r="L181" s="17"/>
      <c r="M181" s="17"/>
      <c r="N181" s="18"/>
      <c r="O181" s="19"/>
      <c r="P181" s="20"/>
    </row>
    <row r="182" spans="1:16" x14ac:dyDescent="0.35">
      <c r="A182" s="3"/>
      <c r="B182" s="16"/>
      <c r="C182" s="16"/>
      <c r="D182" s="16"/>
      <c r="E182" s="16"/>
      <c r="F182" s="16"/>
      <c r="G182" s="16"/>
      <c r="H182" s="14"/>
      <c r="I182" s="14"/>
      <c r="J182" s="14"/>
      <c r="K182" s="14"/>
      <c r="L182" s="17"/>
      <c r="M182" s="17"/>
      <c r="N182" s="18"/>
      <c r="O182" s="19"/>
      <c r="P182" s="20"/>
    </row>
    <row r="183" spans="1:16" x14ac:dyDescent="0.35">
      <c r="A183" s="3"/>
      <c r="B183" s="16"/>
      <c r="C183" s="16"/>
      <c r="D183" s="16"/>
      <c r="E183" s="16"/>
      <c r="F183" s="16"/>
      <c r="G183" s="16"/>
      <c r="H183" s="14"/>
      <c r="I183" s="14"/>
      <c r="J183" s="14"/>
      <c r="K183" s="14"/>
      <c r="L183" s="17"/>
      <c r="M183" s="17"/>
      <c r="N183" s="18"/>
      <c r="O183" s="19"/>
      <c r="P183" s="20"/>
    </row>
    <row r="184" spans="1:16" x14ac:dyDescent="0.35">
      <c r="A184" s="3"/>
      <c r="B184" s="16"/>
      <c r="C184" s="16"/>
      <c r="D184" s="16"/>
      <c r="E184" s="16"/>
      <c r="F184" s="16"/>
      <c r="G184" s="16"/>
      <c r="H184" s="14"/>
      <c r="I184" s="14"/>
      <c r="J184" s="14"/>
      <c r="K184" s="14"/>
      <c r="L184" s="17"/>
      <c r="M184" s="17"/>
      <c r="N184" s="18"/>
      <c r="O184" s="19"/>
      <c r="P184" s="20"/>
    </row>
    <row r="185" spans="1:16" x14ac:dyDescent="0.35">
      <c r="A185" s="3"/>
      <c r="B185" s="16"/>
      <c r="C185" s="16"/>
      <c r="D185" s="16"/>
      <c r="E185" s="16"/>
      <c r="F185" s="16"/>
      <c r="G185" s="16"/>
      <c r="H185" s="14"/>
      <c r="I185" s="14"/>
      <c r="J185" s="14"/>
      <c r="K185" s="14"/>
      <c r="L185" s="17"/>
      <c r="M185" s="17"/>
      <c r="N185" s="18"/>
      <c r="O185" s="19"/>
      <c r="P185" s="20"/>
    </row>
  </sheetData>
  <conditionalFormatting sqref="H2:Q37">
    <cfRule type="expression" dxfId="0" priority="1">
      <formula>$G2&lt;&gt;"Yes"</formula>
    </cfRule>
  </conditionalFormatting>
  <dataValidations count="4">
    <dataValidation type="decimal" errorStyle="warning" allowBlank="1" showInputMessage="1" showErrorMessage="1" error="Please enter a value greater than 0 and less than 100." sqref="Q1:Q1048576" xr:uid="{161EC6AA-A902-468B-8A7D-F8B70AAE5D9C}">
      <formula1>0.01</formula1>
      <formula2>100</formula2>
    </dataValidation>
    <dataValidation type="list" allowBlank="1" showInputMessage="1" showErrorMessage="1" sqref="G2:G37 E2:E37" xr:uid="{A95728B7-4350-4984-8CBB-56047B63848D}">
      <formula1>"Yes, No"</formula1>
    </dataValidation>
    <dataValidation type="decimal" errorStyle="warning" allowBlank="1" showInputMessage="1" showErrorMessage="1" error="Please enter a number between 0 and 168." sqref="P2:P37" xr:uid="{C6654EFA-B9D3-40B4-AE11-9BCD12974D07}">
      <formula1>0</formula1>
      <formula2>168</formula2>
    </dataValidation>
    <dataValidation type="list" allowBlank="1" showInputMessage="1" showErrorMessage="1" sqref="F2:F37" xr:uid="{8C3216E3-C311-4572-B7A8-7EAA2A53859E}">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25C5D344-260A-4951-83EE-F68971688A0F}">
          <x14:formula1>
            <xm:f>DATE('Instructions &amp; Definitions'!$B$2-1,7,1)</xm:f>
          </x14:formula1>
          <x14:formula2>
            <xm:f>TODAY()</xm:f>
          </x14:formula2>
          <xm:sqref>H2:M37 D2:D37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FE91-F91F-4A74-857F-BA31A5EF4968}">
  <dimension ref="A1:I13"/>
  <sheetViews>
    <sheetView workbookViewId="0">
      <selection activeCell="K10" sqref="K10"/>
    </sheetView>
  </sheetViews>
  <sheetFormatPr defaultRowHeight="14.5" x14ac:dyDescent="0.35"/>
  <cols>
    <col min="1" max="1" width="10.81640625" bestFit="1" customWidth="1"/>
    <col min="2" max="2" width="10.7265625" customWidth="1"/>
    <col min="3" max="3" width="12.453125" customWidth="1"/>
    <col min="4" max="4" width="10.1796875" customWidth="1"/>
    <col min="5" max="5" width="12.81640625" customWidth="1"/>
    <col min="6" max="6" width="13.54296875" customWidth="1"/>
    <col min="7" max="7" width="8.453125" customWidth="1"/>
    <col min="8" max="8" width="8.26953125" customWidth="1"/>
    <col min="9" max="9" width="10.7265625" customWidth="1"/>
  </cols>
  <sheetData>
    <row r="1" spans="1:9" ht="87" x14ac:dyDescent="0.35">
      <c r="A1" t="s">
        <v>43</v>
      </c>
      <c r="B1" s="30" t="s">
        <v>79</v>
      </c>
      <c r="C1" s="30" t="s">
        <v>80</v>
      </c>
      <c r="D1" s="30" t="s">
        <v>81</v>
      </c>
      <c r="E1" s="30" t="s">
        <v>82</v>
      </c>
      <c r="F1" s="30" t="s">
        <v>84</v>
      </c>
      <c r="G1" s="30" t="s">
        <v>24</v>
      </c>
      <c r="H1" s="30" t="s">
        <v>85</v>
      </c>
      <c r="I1" s="30" t="s">
        <v>86</v>
      </c>
    </row>
    <row r="2" spans="1:9" x14ac:dyDescent="0.35">
      <c r="A2" t="s">
        <v>38</v>
      </c>
      <c r="B2">
        <f>COUNTIFS(July[Most Recent Clubhouse Attendance Date],"&gt;="&amp;DATE('Instructions &amp; Definitions'!$B$2-1,7,1),July[Most Recent Clubhouse Attendance Date],"&lt;="&amp;EOMONTH(DATE('Instructions &amp; Definitions'!$B$2-1,7,1),0))</f>
        <v>0</v>
      </c>
      <c r="C2">
        <f>COUNTIFS(July[Did this Client Receive Pre-Employment Supports this Month?
(Yes/No)],"Yes")</f>
        <v>0</v>
      </c>
      <c r="D2">
        <f>COUNTIFS(July[Is This Client Receiving Benefits?
(Yes/No)],"Yes")</f>
        <v>0</v>
      </c>
      <c r="E2">
        <f>COUNTIFS(July[Did This Client Receive Supported Employment Services this Month?
(Yes/No)],"Yes")</f>
        <v>0</v>
      </c>
      <c r="F2" t="str">
        <f>IFERROR(AVERAGE(July[Job Length (Days)]),"")</f>
        <v/>
      </c>
      <c r="G2" t="str">
        <f>IFERROR(AVERAGE(July[Average '# Hours Worked Per Week]),"")</f>
        <v/>
      </c>
      <c r="H2" t="str">
        <f>IFERROR(AVERAGE(July[[ Hourly Pay]]),"")</f>
        <v/>
      </c>
      <c r="I2">
        <f ca="1">COUNTIFS(July[Len],"&gt;0")</f>
        <v>0</v>
      </c>
    </row>
    <row r="3" spans="1:9" x14ac:dyDescent="0.35">
      <c r="A3" t="s">
        <v>39</v>
      </c>
      <c r="B3">
        <f>COUNTIFS(August[Most Recent Clubhouse Attendance Date],"&gt;="&amp;DATE('Instructions &amp; Definitions'!$B$2-1,8,1),August[Most Recent Clubhouse Attendance Date],"&lt;="&amp;EOMONTH(DATE('Instructions &amp; Definitions'!$B$2-1,8,1),0))</f>
        <v>0</v>
      </c>
      <c r="C3">
        <f>COUNTIFS(August[Did this Client Receive Pre-Employment Supports this Month?
(Yes/No)],"Yes")</f>
        <v>0</v>
      </c>
      <c r="D3">
        <f>COUNTIFS(August[Is This Client Receiving Benefits?
(Yes/No)],"Yes")</f>
        <v>0</v>
      </c>
      <c r="E3">
        <f>COUNTIFS(August[Did This Client Receive Supported Employment Services this Month?
(Yes/No)],"Yes")</f>
        <v>0</v>
      </c>
      <c r="F3" t="str">
        <f>IFERROR(AVERAGE(August[Job Length (Days)]),"")</f>
        <v/>
      </c>
      <c r="G3" t="str">
        <f>IFERROR(AVERAGE(August[Average '# Hours Worked Per Week]),"")</f>
        <v/>
      </c>
      <c r="H3" t="str">
        <f>IFERROR(AVERAGE(August[[ Hourly Pay]]),"")</f>
        <v/>
      </c>
      <c r="I3">
        <f ca="1">COUNTIFS(August[Len],"&gt;0")</f>
        <v>0</v>
      </c>
    </row>
    <row r="4" spans="1:9" x14ac:dyDescent="0.35">
      <c r="A4" t="s">
        <v>40</v>
      </c>
      <c r="B4">
        <f>COUNTIFS(September[Most Recent Clubhouse Attendance Date],"&gt;="&amp;DATE('Instructions &amp; Definitions'!$B$2-1,9,1),September[Most Recent Clubhouse Attendance Date],"&lt;="&amp;EOMONTH(DATE('Instructions &amp; Definitions'!$B$2-1,9,1),0))</f>
        <v>0</v>
      </c>
      <c r="C4">
        <f>COUNTIFS(September[Did this Client Receive Pre-Employment Supports this Month?
(Yes/No)],"Yes")</f>
        <v>0</v>
      </c>
      <c r="D4">
        <f>COUNTIFS(September[Is This Client Receiving Benefits?
(Yes/No)],"Yes")</f>
        <v>0</v>
      </c>
      <c r="E4">
        <f>COUNTIFS(September[Did This Client Receive Supported Employment Services this Month?
(Yes/No)],"Yes")</f>
        <v>0</v>
      </c>
      <c r="F4" t="str">
        <f>IFERROR(AVERAGE(September[Job Length (Days)]),"")</f>
        <v/>
      </c>
      <c r="G4" t="str">
        <f>IFERROR(AVERAGE(September[Average '# Hours Worked Per Week]),"")</f>
        <v/>
      </c>
      <c r="H4" t="str">
        <f>IFERROR(AVERAGE(September[[ Hourly Pay]]),"")</f>
        <v/>
      </c>
      <c r="I4">
        <f ca="1">COUNTIFS(September[Len],"&gt;0")</f>
        <v>0</v>
      </c>
    </row>
    <row r="5" spans="1:9" x14ac:dyDescent="0.35">
      <c r="A5" t="s">
        <v>41</v>
      </c>
      <c r="B5">
        <f>COUNTIFS(October[Most Recent Clubhouse Attendance Date],"&gt;="&amp;DATE('Instructions &amp; Definitions'!$B$2-1,10,1),October[Most Recent Clubhouse Attendance Date],"&lt;="&amp;EOMONTH(DATE('Instructions &amp; Definitions'!$B$2-1,10,1),0))</f>
        <v>0</v>
      </c>
      <c r="C5">
        <f>COUNTIFS(October[Did this Client Receive Pre-Employment Supports this Month?
(Yes/No)],"Yes")</f>
        <v>0</v>
      </c>
      <c r="D5">
        <f>COUNTIFS(October[Is This Client Receiving Benefits?
(Yes/No)],"Yes")</f>
        <v>0</v>
      </c>
      <c r="E5">
        <f>COUNTIFS(October[Did This Client Receive Supported Employment Services this Month?
(Yes/No)],"Yes")</f>
        <v>0</v>
      </c>
      <c r="F5" t="str">
        <f>IFERROR(AVERAGE(October[Job Length (Days)]),"")</f>
        <v/>
      </c>
      <c r="G5" t="str">
        <f>IFERROR(AVERAGE(October[Average '# Hours Worked Per Week]),"")</f>
        <v/>
      </c>
      <c r="H5" t="str">
        <f>IFERROR(AVERAGE(October[[ Hourly Pay]]),"")</f>
        <v/>
      </c>
      <c r="I5">
        <f ca="1">COUNTIFS(October[Len],"&gt;0")</f>
        <v>0</v>
      </c>
    </row>
    <row r="6" spans="1:9" x14ac:dyDescent="0.35">
      <c r="A6" t="s">
        <v>42</v>
      </c>
      <c r="B6">
        <f>COUNTIFS(November[Most Recent Clubhouse Attendance Date],"&gt;="&amp;DATE('Instructions &amp; Definitions'!$B$2-1,11,1),November[Most Recent Clubhouse Attendance Date],"&lt;="&amp;EOMONTH(DATE('Instructions &amp; Definitions'!$B$2-1,11,1),0))</f>
        <v>0</v>
      </c>
      <c r="C6">
        <f>COUNTIFS(November[Did this Client Receive Pre-Employment Supports this Month?
(Yes/No)],"Yes")</f>
        <v>0</v>
      </c>
      <c r="D6">
        <f>COUNTIFS(November[Is This Client Receiving Benefits?
(Yes/No)],"Yes")</f>
        <v>0</v>
      </c>
      <c r="E6">
        <f>COUNTIFS(November[Did This Client Receive Supported Employment Services this Month?
(Yes/No)],"Yes")</f>
        <v>0</v>
      </c>
      <c r="F6" t="str">
        <f>IFERROR(AVERAGE(November[Job Length (Days)]),"")</f>
        <v/>
      </c>
      <c r="G6" t="str">
        <f>IFERROR(AVERAGE(November[Average '# Hours Worked Per Week]),"")</f>
        <v/>
      </c>
      <c r="H6" t="str">
        <f>IFERROR(AVERAGE(November[[ Hourly Pay]]),"")</f>
        <v/>
      </c>
      <c r="I6">
        <f ca="1">COUNTIFS(November[Len],"&gt;0")</f>
        <v>0</v>
      </c>
    </row>
    <row r="7" spans="1:9" x14ac:dyDescent="0.35">
      <c r="A7" t="s">
        <v>32</v>
      </c>
      <c r="B7">
        <f>COUNTIFS(December[Most Recent Clubhouse Attendance Date],"&gt;="&amp;DATE('Instructions &amp; Definitions'!$B$2-1,12,1),December[Most Recent Clubhouse Attendance Date],"&lt;="&amp;EOMONTH(DATE('Instructions &amp; Definitions'!$B$2-1,12,1),0))</f>
        <v>0</v>
      </c>
      <c r="C7">
        <f>COUNTIFS(December[Did this Client Receive Pre-Employment Supports this Month?
(Yes/No)],"Yes")</f>
        <v>0</v>
      </c>
      <c r="D7">
        <f>COUNTIFS(December[Is This Client Receiving Benefits?
(Yes/No)],"Yes")</f>
        <v>0</v>
      </c>
      <c r="E7">
        <f>COUNTIFS(December[Did This Client Receive Supported Employment Services this Month?
(Yes/No)],"Yes")</f>
        <v>0</v>
      </c>
      <c r="F7" t="str">
        <f>IFERROR(AVERAGE(December[Job Length (Days)]),"")</f>
        <v/>
      </c>
      <c r="G7" t="str">
        <f>IFERROR(AVERAGE(December[Average '# Hours Worked Per Week]),"")</f>
        <v/>
      </c>
      <c r="H7" t="str">
        <f>IFERROR(AVERAGE(December[[ Hourly Pay]]),"")</f>
        <v/>
      </c>
      <c r="I7">
        <f ca="1">COUNTIFS(December[Len],"&gt;0")</f>
        <v>0</v>
      </c>
    </row>
    <row r="8" spans="1:9" x14ac:dyDescent="0.35">
      <c r="A8" t="s">
        <v>31</v>
      </c>
      <c r="B8">
        <f>COUNTIFS(January[Most Recent Clubhouse Attendance Date],"&gt;="&amp;DATE('Instructions &amp; Definitions'!$B$2,1,1),January[Most Recent Clubhouse Attendance Date],"&lt;="&amp;EOMONTH(DATE('Instructions &amp; Definitions'!$B$2,1,1),0))</f>
        <v>0</v>
      </c>
      <c r="C8">
        <f>COUNTIFS(January[Did this Client Receive Pre-Employment Supports this Month?
(Yes/No)],"Yes")</f>
        <v>0</v>
      </c>
      <c r="D8">
        <f>COUNTIFS(January[Is This Client Receiving Benefits?
(Yes/No)],"Yes")</f>
        <v>0</v>
      </c>
      <c r="E8">
        <f>COUNTIFS(January[Did This Client Receive Supported Employment Services this Month?
(Yes/No)],"Yes")</f>
        <v>0</v>
      </c>
      <c r="F8" t="str">
        <f>IFERROR(AVERAGE(January[Job Length (Days)]),"")</f>
        <v/>
      </c>
      <c r="G8" t="str">
        <f>IFERROR(AVERAGE(January[Average '# Hours Worked Per Week]),"")</f>
        <v/>
      </c>
      <c r="H8" t="str">
        <f>IFERROR(AVERAGE(January[[ Hourly Pay]]),"")</f>
        <v/>
      </c>
      <c r="I8">
        <f ca="1">COUNTIFS(January[Len],"&gt;0")</f>
        <v>0</v>
      </c>
    </row>
    <row r="9" spans="1:9" x14ac:dyDescent="0.35">
      <c r="A9" t="s">
        <v>33</v>
      </c>
      <c r="B9">
        <f>COUNTIFS(February[Most Recent Clubhouse Attendance Date],"&gt;="&amp;DATE('Instructions &amp; Definitions'!$B$2,2,1),February[Most Recent Clubhouse Attendance Date],"&lt;="&amp;EOMONTH(DATE('Instructions &amp; Definitions'!$B$2,2,1),0))</f>
        <v>0</v>
      </c>
      <c r="C9">
        <f>COUNTIFS(February[Did this Client Receive Pre-Employment Supports this Month?
(Yes/No)],"Yes")</f>
        <v>0</v>
      </c>
      <c r="D9">
        <f>COUNTIFS(February[Is This Client Receiving Benefits?
(Yes/No)],"Yes")</f>
        <v>0</v>
      </c>
      <c r="E9">
        <f>COUNTIFS(February[Did This Client Receive Supported Employment Services this Month?
(Yes/No)],"Yes")</f>
        <v>0</v>
      </c>
      <c r="F9" t="str">
        <f>IFERROR(AVERAGE(February[Job Length (Days)]),"")</f>
        <v/>
      </c>
      <c r="G9" t="str">
        <f>IFERROR(AVERAGE(February[Average '# Hours Worked Per Week]),"")</f>
        <v/>
      </c>
      <c r="H9" t="str">
        <f>IFERROR(AVERAGE(February[[ Hourly Pay]]),"")</f>
        <v/>
      </c>
      <c r="I9">
        <f ca="1">COUNTIFS(February[Len],"&gt;0")</f>
        <v>0</v>
      </c>
    </row>
    <row r="10" spans="1:9" x14ac:dyDescent="0.35">
      <c r="A10" t="s">
        <v>34</v>
      </c>
      <c r="B10">
        <f>COUNTIFS(March[Most Recent Clubhouse Attendance Date],"&gt;="&amp;DATE('Instructions &amp; Definitions'!$B$2,3,1),March[Most Recent Clubhouse Attendance Date],"&lt;="&amp;EOMONTH(DATE('Instructions &amp; Definitions'!$B$2,3,1),0))</f>
        <v>0</v>
      </c>
      <c r="C10">
        <f>COUNTIFS(March[Did this Client Receive Pre-Employment Supports this Month?
(Yes/No)],"Yes")</f>
        <v>0</v>
      </c>
      <c r="D10">
        <f>COUNTIFS(March[Is This Client Receiving Benefits?
(Yes/No)],"Yes")</f>
        <v>0</v>
      </c>
      <c r="E10">
        <f>COUNTIFS(March[Did This Client Receive Supported Employment Services this Month?
(Yes/No)],"Yes")</f>
        <v>0</v>
      </c>
      <c r="F10" t="str">
        <f>IFERROR(AVERAGE(March[Job Length (Days)]),"")</f>
        <v/>
      </c>
      <c r="G10" t="str">
        <f>IFERROR(AVERAGE(March[Average '# Hours Worked Per Week]),"")</f>
        <v/>
      </c>
      <c r="H10" t="str">
        <f>IFERROR(AVERAGE(March[[ Hourly Pay]]),"")</f>
        <v/>
      </c>
      <c r="I10">
        <f ca="1">COUNTIFS(March[Len],"&gt;0")</f>
        <v>0</v>
      </c>
    </row>
    <row r="11" spans="1:9" x14ac:dyDescent="0.35">
      <c r="A11" t="s">
        <v>35</v>
      </c>
      <c r="B11">
        <f>COUNTIFS(April[Most Recent Clubhouse Attendance Date],"&gt;="&amp;DATE('Instructions &amp; Definitions'!$B$2,4,1),April[Most Recent Clubhouse Attendance Date],"&lt;="&amp;EOMONTH(DATE('Instructions &amp; Definitions'!$B$2,4,1),0))</f>
        <v>0</v>
      </c>
      <c r="C11">
        <f>COUNTIFS(April[Did this Client Receive Pre-Employment Supports this Month?
(Yes/No)],"Yes")</f>
        <v>0</v>
      </c>
      <c r="D11">
        <f>COUNTIFS(April[Is This Client Receiving Benefits?
(Yes/No)],"Yes")</f>
        <v>0</v>
      </c>
      <c r="E11">
        <f>COUNTIFS(April[Did This Client Receive Supported Employment Services this Month?
(Yes/No)],"Yes")</f>
        <v>0</v>
      </c>
      <c r="F11" t="str">
        <f>IFERROR(AVERAGE(April[Job Length (Days)]),"")</f>
        <v/>
      </c>
      <c r="G11" t="str">
        <f>IFERROR(AVERAGE(April[Average '# Hours Worked Per Week]),"")</f>
        <v/>
      </c>
      <c r="H11" t="str">
        <f>IFERROR(AVERAGE(April[[ Hourly Pay]]),"")</f>
        <v/>
      </c>
      <c r="I11">
        <f ca="1">COUNTIFS(April[Len],"&gt;0")</f>
        <v>0</v>
      </c>
    </row>
    <row r="12" spans="1:9" x14ac:dyDescent="0.35">
      <c r="A12" t="s">
        <v>36</v>
      </c>
      <c r="B12">
        <f>COUNTIFS(May[Most Recent Clubhouse Attendance Date],"&gt;="&amp;DATE('Instructions &amp; Definitions'!$B$2,5,1),May[Most Recent Clubhouse Attendance Date],"&lt;="&amp;EOMONTH(DATE('Instructions &amp; Definitions'!$B$2,5,1),0))</f>
        <v>0</v>
      </c>
      <c r="C12">
        <f>COUNTIFS(May[Did this Client Receive Pre-Employment Supports this Month?
(Yes/No)],"Yes")</f>
        <v>0</v>
      </c>
      <c r="D12">
        <f>COUNTIFS(May[Is This Client Receiving Benefits?
(Yes/No)],"Yes")</f>
        <v>0</v>
      </c>
      <c r="E12">
        <f>COUNTIFS(May[Did This Client Receive Supported Employment Services this Month?
(Yes/No)],"Yes")</f>
        <v>0</v>
      </c>
      <c r="F12" t="str">
        <f>IFERROR(AVERAGE(May[Job Length (Days)]),"")</f>
        <v/>
      </c>
      <c r="G12" t="str">
        <f>IFERROR(AVERAGE(May[Average '# Hours Worked Per Week]),"")</f>
        <v/>
      </c>
      <c r="H12" t="str">
        <f>IFERROR(AVERAGE(May[[ Hourly Pay]]),"")</f>
        <v/>
      </c>
      <c r="I12">
        <f ca="1">COUNTIFS(May[Len],"&gt;0")</f>
        <v>0</v>
      </c>
    </row>
    <row r="13" spans="1:9" x14ac:dyDescent="0.35">
      <c r="A13" t="s">
        <v>37</v>
      </c>
      <c r="B13">
        <f>COUNTIFS(June[Most Recent Clubhouse Attendance Date],"&gt;="&amp;DATE('Instructions &amp; Definitions'!$B$2,6,1),June[Most Recent Clubhouse Attendance Date],"&lt;="&amp;EOMONTH(DATE('Instructions &amp; Definitions'!$B$2,6,1),0))</f>
        <v>0</v>
      </c>
      <c r="C13">
        <f>COUNTIFS(June[Did this Client Receive Pre-Employment Supports this Month?
(Yes/No)],"Yes")</f>
        <v>0</v>
      </c>
      <c r="D13">
        <f>COUNTIFS(June[Is This Client Receiving Benefits?
(Yes/No)],"Yes")</f>
        <v>0</v>
      </c>
      <c r="E13">
        <f>COUNTIFS(June[Did This Client Receive Supported Employment Services this Month?
(Yes/No)],"Yes")</f>
        <v>0</v>
      </c>
      <c r="F13" t="str">
        <f>IFERROR(AVERAGE(June[Job Length (Days)]),"")</f>
        <v/>
      </c>
      <c r="G13" t="str">
        <f>IFERROR(AVERAGE(June[Average '# Hours Worked Per Week]),"")</f>
        <v/>
      </c>
      <c r="H13" t="str">
        <f>IFERROR(AVERAGE(June[[ Hourly Pay]]),"")</f>
        <v/>
      </c>
      <c r="I13">
        <f ca="1">COUNTIFS(June[Len],"&gt;0")</f>
        <v>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D7A6F-27E8-46B0-BB40-AB73B6DFCBE5}">
  <dimension ref="A1:G13"/>
  <sheetViews>
    <sheetView workbookViewId="0">
      <selection activeCell="G4" sqref="G4"/>
    </sheetView>
  </sheetViews>
  <sheetFormatPr defaultRowHeight="14.5" x14ac:dyDescent="0.35"/>
  <sheetData>
    <row r="1" spans="1:7" x14ac:dyDescent="0.35">
      <c r="A1" t="s">
        <v>43</v>
      </c>
      <c r="B1" t="s">
        <v>44</v>
      </c>
      <c r="D1" t="s">
        <v>45</v>
      </c>
      <c r="E1" t="s">
        <v>46</v>
      </c>
    </row>
    <row r="2" spans="1:7" x14ac:dyDescent="0.35">
      <c r="A2" t="s">
        <v>31</v>
      </c>
      <c r="B2">
        <v>1</v>
      </c>
      <c r="D2" t="s">
        <v>29</v>
      </c>
      <c r="E2" t="s">
        <v>47</v>
      </c>
      <c r="G2" t="s">
        <v>50</v>
      </c>
    </row>
    <row r="3" spans="1:7" x14ac:dyDescent="0.35">
      <c r="A3" t="s">
        <v>33</v>
      </c>
      <c r="B3">
        <v>2</v>
      </c>
      <c r="D3" t="s">
        <v>66</v>
      </c>
      <c r="E3" t="s">
        <v>48</v>
      </c>
      <c r="G3" t="s">
        <v>7</v>
      </c>
    </row>
    <row r="4" spans="1:7" x14ac:dyDescent="0.35">
      <c r="A4" t="s">
        <v>34</v>
      </c>
      <c r="B4">
        <v>3</v>
      </c>
      <c r="D4" t="s">
        <v>30</v>
      </c>
      <c r="E4" t="s">
        <v>49</v>
      </c>
    </row>
    <row r="5" spans="1:7" x14ac:dyDescent="0.35">
      <c r="A5" t="s">
        <v>35</v>
      </c>
      <c r="B5">
        <v>4</v>
      </c>
    </row>
    <row r="6" spans="1:7" x14ac:dyDescent="0.35">
      <c r="A6" t="s">
        <v>36</v>
      </c>
      <c r="B6">
        <v>5</v>
      </c>
    </row>
    <row r="7" spans="1:7" x14ac:dyDescent="0.35">
      <c r="A7" t="s">
        <v>37</v>
      </c>
      <c r="B7">
        <v>6</v>
      </c>
    </row>
    <row r="8" spans="1:7" x14ac:dyDescent="0.35">
      <c r="A8" t="s">
        <v>38</v>
      </c>
      <c r="B8">
        <v>7</v>
      </c>
    </row>
    <row r="9" spans="1:7" x14ac:dyDescent="0.35">
      <c r="A9" t="s">
        <v>39</v>
      </c>
      <c r="B9">
        <v>8</v>
      </c>
    </row>
    <row r="10" spans="1:7" x14ac:dyDescent="0.35">
      <c r="A10" t="s">
        <v>40</v>
      </c>
      <c r="B10">
        <v>9</v>
      </c>
    </row>
    <row r="11" spans="1:7" x14ac:dyDescent="0.35">
      <c r="A11" t="s">
        <v>41</v>
      </c>
      <c r="B11">
        <v>10</v>
      </c>
    </row>
    <row r="12" spans="1:7" x14ac:dyDescent="0.35">
      <c r="A12" t="s">
        <v>42</v>
      </c>
      <c r="B12">
        <v>11</v>
      </c>
    </row>
    <row r="13" spans="1:7" x14ac:dyDescent="0.35">
      <c r="A13" t="s">
        <v>32</v>
      </c>
      <c r="B13">
        <v>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7" ma:contentTypeDescription="Create a new document." ma:contentTypeScope="" ma:versionID="e154182affe83427e51c9633f2290ddf">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326db17ecf75be4104afc8cd3e9dfc4"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Props1.xml><?xml version="1.0" encoding="utf-8"?>
<ds:datastoreItem xmlns:ds="http://schemas.openxmlformats.org/officeDocument/2006/customXml" ds:itemID="{B9F8234E-7A48-40C2-9905-EDD5CD7CE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5B62FD-845B-424E-8028-03AAFFFE182B}">
  <ds:schemaRefs>
    <ds:schemaRef ds:uri="http://schemas.microsoft.com/sharepoint/v3/contenttype/forms"/>
  </ds:schemaRefs>
</ds:datastoreItem>
</file>

<file path=customXml/itemProps3.xml><?xml version="1.0" encoding="utf-8"?>
<ds:datastoreItem xmlns:ds="http://schemas.openxmlformats.org/officeDocument/2006/customXml" ds:itemID="{038C0346-423A-4253-A3B1-CCA9B5EC452E}">
  <ds:schemaRef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dcmitype/"/>
    <ds:schemaRef ds:uri="http://schemas.microsoft.com/office/2006/documentManagement/types"/>
    <ds:schemaRef ds:uri="http://purl.org/dc/terms/"/>
    <ds:schemaRef ds:uri="7532c155-e1cb-42a2-b710-8d3f48b81afc"/>
    <ds:schemaRef ds:uri="377d2592-5041-419b-a5a7-869178a8e93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Instructions &amp; Definitions</vt:lpstr>
      <vt:lpstr>July</vt:lpstr>
      <vt:lpstr>August</vt:lpstr>
      <vt:lpstr>September</vt:lpstr>
      <vt:lpstr>October</vt:lpstr>
      <vt:lpstr>November</vt:lpstr>
      <vt:lpstr>December</vt:lpstr>
      <vt:lpstr>January</vt:lpstr>
      <vt:lpstr>February</vt:lpstr>
      <vt:lpstr>March</vt:lpstr>
      <vt:lpstr>April</vt:lpstr>
      <vt:lpstr>May</vt:lpstr>
      <vt:lpstr>June</vt:lpstr>
      <vt:lpstr>Summary by Month</vt:lpstr>
      <vt:lpstr>Background</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DMH</dc:creator>
  <cp:lastModifiedBy>Zachary Jimison</cp:lastModifiedBy>
  <cp:lastPrinted>2019-12-10T16:36:23Z</cp:lastPrinted>
  <dcterms:created xsi:type="dcterms:W3CDTF">2016-01-04T20:00:24Z</dcterms:created>
  <dcterms:modified xsi:type="dcterms:W3CDTF">2024-08-21T19:43:55Z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4388800</vt:r8>
  </property>
</Properties>
</file>